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janssen\Downloads\"/>
    </mc:Choice>
  </mc:AlternateContent>
  <xr:revisionPtr revIDLastSave="0" documentId="13_ncr:1_{49896C05-576B-4A3D-890B-AC5AFCF4534B}" xr6:coauthVersionLast="47" xr6:coauthVersionMax="47" xr10:uidLastSave="{00000000-0000-0000-0000-000000000000}"/>
  <bookViews>
    <workbookView xWindow="-28920" yWindow="-120" windowWidth="29040" windowHeight="17640" tabRatio="776" xr2:uid="{00000000-000D-0000-FFFF-FFFF00000000}"/>
  </bookViews>
  <sheets>
    <sheet name="RT 2025_2 Eckdaten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9" i="29" l="1"/>
  <c r="P119" i="29" s="1"/>
  <c r="M118" i="29"/>
  <c r="M117" i="29"/>
  <c r="M116" i="29"/>
  <c r="P116" i="29" s="1"/>
  <c r="M115" i="29"/>
  <c r="P115" i="29" s="1"/>
  <c r="M108" i="29"/>
  <c r="M107" i="29"/>
  <c r="M97" i="29"/>
  <c r="M96" i="29"/>
  <c r="M87" i="29"/>
  <c r="M77" i="29"/>
  <c r="M76" i="29"/>
  <c r="M58" i="29"/>
  <c r="M57" i="29"/>
  <c r="P57" i="29" s="1"/>
  <c r="M48" i="29"/>
  <c r="M67" i="29"/>
  <c r="P117" i="29"/>
  <c r="P118" i="29"/>
  <c r="D8" i="29"/>
  <c r="G8" i="29" s="1"/>
  <c r="Q23" i="29" l="1"/>
  <c r="M23" i="29"/>
  <c r="P23" i="29" s="1"/>
  <c r="H23" i="29"/>
  <c r="D23" i="29"/>
  <c r="G23" i="29" s="1"/>
  <c r="Q110" i="29"/>
  <c r="M110" i="29"/>
  <c r="P110" i="29" s="1"/>
  <c r="H110" i="29"/>
  <c r="D110" i="29"/>
  <c r="G110" i="29" s="1"/>
  <c r="Q49" i="29"/>
  <c r="M49" i="29"/>
  <c r="P49" i="29" s="1"/>
  <c r="H49" i="29"/>
  <c r="D49" i="29"/>
  <c r="G49" i="29" s="1"/>
  <c r="Q87" i="29"/>
  <c r="P87" i="29"/>
  <c r="H87" i="29"/>
  <c r="D87" i="29"/>
  <c r="G87" i="29" s="1"/>
  <c r="Q67" i="29"/>
  <c r="P67" i="29"/>
  <c r="H67" i="29"/>
  <c r="D67" i="29"/>
  <c r="G67" i="29" s="1"/>
  <c r="Q119" i="29"/>
  <c r="H119" i="29"/>
  <c r="D119" i="29"/>
  <c r="G119" i="29" s="1"/>
  <c r="Q118" i="29"/>
  <c r="H118" i="29"/>
  <c r="D118" i="29"/>
  <c r="G118" i="29" s="1"/>
  <c r="Q117" i="29"/>
  <c r="H117" i="29"/>
  <c r="D117" i="29"/>
  <c r="G117" i="29" s="1"/>
  <c r="Q116" i="29"/>
  <c r="H116" i="29"/>
  <c r="D116" i="29"/>
  <c r="G116" i="29" s="1"/>
  <c r="Q115" i="29"/>
  <c r="H115" i="29"/>
  <c r="D115" i="29"/>
  <c r="G115" i="29" s="1"/>
  <c r="Q114" i="29"/>
  <c r="M114" i="29"/>
  <c r="P114" i="29" s="1"/>
  <c r="H114" i="29"/>
  <c r="D114" i="29"/>
  <c r="G114" i="29" s="1"/>
  <c r="Q111" i="29"/>
  <c r="M111" i="29"/>
  <c r="P111" i="29" s="1"/>
  <c r="H111" i="29"/>
  <c r="D111" i="29"/>
  <c r="G111" i="29" s="1"/>
  <c r="Q109" i="29"/>
  <c r="M109" i="29"/>
  <c r="P109" i="29" s="1"/>
  <c r="H109" i="29"/>
  <c r="D109" i="29"/>
  <c r="G109" i="29" s="1"/>
  <c r="Q108" i="29"/>
  <c r="P108" i="29"/>
  <c r="H108" i="29"/>
  <c r="D108" i="29"/>
  <c r="G108" i="29" s="1"/>
  <c r="Q107" i="29"/>
  <c r="P107" i="29"/>
  <c r="H107" i="29"/>
  <c r="D107" i="29"/>
  <c r="G107" i="29" s="1"/>
  <c r="Q106" i="29"/>
  <c r="M106" i="29"/>
  <c r="P106" i="29" s="1"/>
  <c r="H106" i="29"/>
  <c r="D106" i="29"/>
  <c r="G106" i="29" s="1"/>
  <c r="Q105" i="29"/>
  <c r="M105" i="29"/>
  <c r="P105" i="29" s="1"/>
  <c r="H105" i="29"/>
  <c r="D105" i="29"/>
  <c r="G105" i="29" s="1"/>
  <c r="Q104" i="29"/>
  <c r="M104" i="29"/>
  <c r="P104" i="29" s="1"/>
  <c r="H104" i="29"/>
  <c r="D104" i="29"/>
  <c r="G104" i="29" s="1"/>
  <c r="Q103" i="29"/>
  <c r="M103" i="29"/>
  <c r="P103" i="29" s="1"/>
  <c r="H103" i="29"/>
  <c r="D103" i="29"/>
  <c r="G103" i="29" s="1"/>
  <c r="Q100" i="29"/>
  <c r="M100" i="29"/>
  <c r="P100" i="29" s="1"/>
  <c r="H100" i="29"/>
  <c r="D100" i="29"/>
  <c r="G100" i="29" s="1"/>
  <c r="Q99" i="29"/>
  <c r="M99" i="29"/>
  <c r="P99" i="29" s="1"/>
  <c r="H99" i="29"/>
  <c r="D99" i="29"/>
  <c r="G99" i="29" s="1"/>
  <c r="Q98" i="29"/>
  <c r="M98" i="29"/>
  <c r="P98" i="29" s="1"/>
  <c r="H98" i="29"/>
  <c r="D98" i="29"/>
  <c r="G98" i="29" s="1"/>
  <c r="Q97" i="29"/>
  <c r="P97" i="29"/>
  <c r="H97" i="29"/>
  <c r="D97" i="29"/>
  <c r="G97" i="29" s="1"/>
  <c r="Q96" i="29"/>
  <c r="P96" i="29"/>
  <c r="H96" i="29"/>
  <c r="D96" i="29"/>
  <c r="G96" i="29" s="1"/>
  <c r="Q95" i="29"/>
  <c r="M95" i="29"/>
  <c r="P95" i="29" s="1"/>
  <c r="H95" i="29"/>
  <c r="D95" i="29"/>
  <c r="G95" i="29" s="1"/>
  <c r="Q94" i="29"/>
  <c r="M94" i="29"/>
  <c r="P94" i="29" s="1"/>
  <c r="H94" i="29"/>
  <c r="D94" i="29"/>
  <c r="G94" i="29" s="1"/>
  <c r="Q93" i="29"/>
  <c r="M93" i="29"/>
  <c r="P93" i="29" s="1"/>
  <c r="H93" i="29"/>
  <c r="D93" i="29"/>
  <c r="G93" i="29" s="1"/>
  <c r="Q90" i="29"/>
  <c r="M90" i="29"/>
  <c r="P90" i="29" s="1"/>
  <c r="H90" i="29"/>
  <c r="D90" i="29"/>
  <c r="G90" i="29" s="1"/>
  <c r="Q89" i="29"/>
  <c r="M89" i="29"/>
  <c r="P89" i="29" s="1"/>
  <c r="H89" i="29"/>
  <c r="D89" i="29"/>
  <c r="G89" i="29" s="1"/>
  <c r="Q88" i="29"/>
  <c r="M88" i="29"/>
  <c r="P88" i="29" s="1"/>
  <c r="H88" i="29"/>
  <c r="D88" i="29"/>
  <c r="G88" i="29" s="1"/>
  <c r="Q86" i="29"/>
  <c r="M86" i="29"/>
  <c r="P86" i="29" s="1"/>
  <c r="H86" i="29"/>
  <c r="D86" i="29"/>
  <c r="G86" i="29" s="1"/>
  <c r="Q85" i="29"/>
  <c r="M85" i="29"/>
  <c r="P85" i="29" s="1"/>
  <c r="H85" i="29"/>
  <c r="D85" i="29"/>
  <c r="G85" i="29" s="1"/>
  <c r="Q84" i="29"/>
  <c r="M84" i="29"/>
  <c r="P84" i="29" s="1"/>
  <c r="H84" i="29"/>
  <c r="D84" i="29"/>
  <c r="G84" i="29" s="1"/>
  <c r="Q83" i="29"/>
  <c r="M83" i="29"/>
  <c r="P83" i="29" s="1"/>
  <c r="H83" i="29"/>
  <c r="D83" i="29"/>
  <c r="G83" i="29" s="1"/>
  <c r="Q82" i="29"/>
  <c r="M82" i="29"/>
  <c r="P82" i="29" s="1"/>
  <c r="H82" i="29"/>
  <c r="D82" i="29"/>
  <c r="G82" i="29" s="1"/>
  <c r="Q79" i="29"/>
  <c r="M79" i="29"/>
  <c r="P79" i="29" s="1"/>
  <c r="H79" i="29"/>
  <c r="D79" i="29"/>
  <c r="G79" i="29" s="1"/>
  <c r="Q78" i="29"/>
  <c r="M78" i="29"/>
  <c r="P78" i="29" s="1"/>
  <c r="H78" i="29"/>
  <c r="D78" i="29"/>
  <c r="G78" i="29" s="1"/>
  <c r="Q77" i="29"/>
  <c r="P77" i="29"/>
  <c r="H77" i="29"/>
  <c r="D77" i="29"/>
  <c r="G77" i="29" s="1"/>
  <c r="Q76" i="29"/>
  <c r="P76" i="29"/>
  <c r="H76" i="29"/>
  <c r="D76" i="29"/>
  <c r="G76" i="29" s="1"/>
  <c r="Q75" i="29"/>
  <c r="M75" i="29"/>
  <c r="P75" i="29" s="1"/>
  <c r="H75" i="29"/>
  <c r="D75" i="29"/>
  <c r="G75" i="29" s="1"/>
  <c r="Q74" i="29"/>
  <c r="M74" i="29"/>
  <c r="P74" i="29" s="1"/>
  <c r="H74" i="29"/>
  <c r="D74" i="29"/>
  <c r="G74" i="29" s="1"/>
  <c r="Q73" i="29"/>
  <c r="M73" i="29"/>
  <c r="P73" i="29" s="1"/>
  <c r="H73" i="29"/>
  <c r="D73" i="29"/>
  <c r="G73" i="29" s="1"/>
  <c r="Q70" i="29"/>
  <c r="M70" i="29"/>
  <c r="P70" i="29" s="1"/>
  <c r="H70" i="29"/>
  <c r="D70" i="29"/>
  <c r="G70" i="29" s="1"/>
  <c r="Q69" i="29"/>
  <c r="M69" i="29"/>
  <c r="P69" i="29" s="1"/>
  <c r="H69" i="29"/>
  <c r="D69" i="29"/>
  <c r="G69" i="29" s="1"/>
  <c r="Q68" i="29"/>
  <c r="M68" i="29"/>
  <c r="P68" i="29" s="1"/>
  <c r="H68" i="29"/>
  <c r="D68" i="29"/>
  <c r="G68" i="29" s="1"/>
  <c r="Q66" i="29"/>
  <c r="M66" i="29"/>
  <c r="P66" i="29" s="1"/>
  <c r="H66" i="29"/>
  <c r="D66" i="29"/>
  <c r="G66" i="29" s="1"/>
  <c r="Q65" i="29"/>
  <c r="M65" i="29"/>
  <c r="P65" i="29" s="1"/>
  <c r="H65" i="29"/>
  <c r="D65" i="29"/>
  <c r="G65" i="29" s="1"/>
  <c r="Q64" i="29"/>
  <c r="M64" i="29"/>
  <c r="P64" i="29" s="1"/>
  <c r="H64" i="29"/>
  <c r="D64" i="29"/>
  <c r="G64" i="29" s="1"/>
  <c r="Q63" i="29"/>
  <c r="M63" i="29"/>
  <c r="P63" i="29" s="1"/>
  <c r="H63" i="29"/>
  <c r="D63" i="29"/>
  <c r="G63" i="29" s="1"/>
  <c r="Q62" i="29"/>
  <c r="M62" i="29"/>
  <c r="P62" i="29" s="1"/>
  <c r="H62" i="29"/>
  <c r="D62" i="29"/>
  <c r="G62" i="29" s="1"/>
  <c r="Q59" i="29"/>
  <c r="M59" i="29"/>
  <c r="P59" i="29" s="1"/>
  <c r="H59" i="29"/>
  <c r="D59" i="29"/>
  <c r="G59" i="29" s="1"/>
  <c r="Q58" i="29"/>
  <c r="P58" i="29"/>
  <c r="H58" i="29"/>
  <c r="D58" i="29"/>
  <c r="G58" i="29" s="1"/>
  <c r="Q57" i="29"/>
  <c r="H57" i="29"/>
  <c r="D57" i="29"/>
  <c r="G57" i="29" s="1"/>
  <c r="Q56" i="29"/>
  <c r="M56" i="29"/>
  <c r="P56" i="29" s="1"/>
  <c r="H56" i="29"/>
  <c r="D56" i="29"/>
  <c r="G56" i="29" s="1"/>
  <c r="Q55" i="29"/>
  <c r="M55" i="29"/>
  <c r="P55" i="29" s="1"/>
  <c r="H55" i="29"/>
  <c r="D55" i="29"/>
  <c r="G55" i="29" s="1"/>
  <c r="Q54" i="29"/>
  <c r="M54" i="29"/>
  <c r="P54" i="29" s="1"/>
  <c r="H54" i="29"/>
  <c r="D54" i="29"/>
  <c r="G54" i="29" s="1"/>
  <c r="Q53" i="29"/>
  <c r="M53" i="29"/>
  <c r="P53" i="29" s="1"/>
  <c r="H53" i="29"/>
  <c r="D53" i="29"/>
  <c r="G53" i="29" s="1"/>
  <c r="Q50" i="29"/>
  <c r="M50" i="29"/>
  <c r="P50" i="29" s="1"/>
  <c r="H50" i="29"/>
  <c r="D50" i="29"/>
  <c r="G50" i="29" s="1"/>
  <c r="Q48" i="29"/>
  <c r="P48" i="29"/>
  <c r="H48" i="29"/>
  <c r="D48" i="29"/>
  <c r="G48" i="29" s="1"/>
  <c r="Q47" i="29"/>
  <c r="M47" i="29"/>
  <c r="P47" i="29" s="1"/>
  <c r="H47" i="29"/>
  <c r="D47" i="29"/>
  <c r="G47" i="29" s="1"/>
  <c r="Q46" i="29"/>
  <c r="M46" i="29"/>
  <c r="P46" i="29" s="1"/>
  <c r="H46" i="29"/>
  <c r="D46" i="29"/>
  <c r="G46" i="29" s="1"/>
  <c r="Q45" i="29"/>
  <c r="M45" i="29"/>
  <c r="P45" i="29" s="1"/>
  <c r="H45" i="29"/>
  <c r="D45" i="29"/>
  <c r="G45" i="29" s="1"/>
  <c r="Q44" i="29"/>
  <c r="M44" i="29"/>
  <c r="P44" i="29" s="1"/>
  <c r="H44" i="29"/>
  <c r="D44" i="29"/>
  <c r="G44" i="29" s="1"/>
  <c r="Q43" i="29"/>
  <c r="M43" i="29"/>
  <c r="P43" i="29" s="1"/>
  <c r="H43" i="29"/>
  <c r="D43" i="29"/>
  <c r="G43" i="29" s="1"/>
  <c r="Q42" i="29"/>
  <c r="M42" i="29"/>
  <c r="P42" i="29" s="1"/>
  <c r="H42" i="29"/>
  <c r="D42" i="29"/>
  <c r="G42" i="29" s="1"/>
  <c r="Q39" i="29"/>
  <c r="M39" i="29"/>
  <c r="P39" i="29" s="1"/>
  <c r="H39" i="29"/>
  <c r="D39" i="29"/>
  <c r="G39" i="29" s="1"/>
  <c r="Q36" i="29"/>
  <c r="M36" i="29"/>
  <c r="P36" i="29" s="1"/>
  <c r="H36" i="29"/>
  <c r="D36" i="29"/>
  <c r="G36" i="29" s="1"/>
  <c r="Q37" i="29"/>
  <c r="M37" i="29"/>
  <c r="P37" i="29" s="1"/>
  <c r="H37" i="29"/>
  <c r="D37" i="29"/>
  <c r="G37" i="29" s="1"/>
  <c r="Q35" i="29"/>
  <c r="M35" i="29"/>
  <c r="P35" i="29" s="1"/>
  <c r="H35" i="29"/>
  <c r="D35" i="29"/>
  <c r="G35" i="29" s="1"/>
  <c r="Q38" i="29"/>
  <c r="M38" i="29"/>
  <c r="P38" i="29" s="1"/>
  <c r="H38" i="29"/>
  <c r="D38" i="29"/>
  <c r="G38" i="29" s="1"/>
  <c r="Q34" i="29"/>
  <c r="M34" i="29"/>
  <c r="P34" i="29" s="1"/>
  <c r="H34" i="29"/>
  <c r="D34" i="29"/>
  <c r="G34" i="29" s="1"/>
  <c r="Q33" i="29"/>
  <c r="M33" i="29"/>
  <c r="P33" i="29" s="1"/>
  <c r="H33" i="29"/>
  <c r="D33" i="29"/>
  <c r="G33" i="29" s="1"/>
  <c r="Q32" i="29"/>
  <c r="M32" i="29"/>
  <c r="P32" i="29" s="1"/>
  <c r="H32" i="29"/>
  <c r="D32" i="29"/>
  <c r="G32" i="29" s="1"/>
  <c r="Q31" i="29"/>
  <c r="M31" i="29"/>
  <c r="P31" i="29" s="1"/>
  <c r="H31" i="29"/>
  <c r="D31" i="29"/>
  <c r="G31" i="29" s="1"/>
  <c r="Q30" i="29"/>
  <c r="M30" i="29"/>
  <c r="P30" i="29" s="1"/>
  <c r="H30" i="29"/>
  <c r="D30" i="29"/>
  <c r="G30" i="29" s="1"/>
  <c r="Q25" i="29"/>
  <c r="M25" i="29"/>
  <c r="P25" i="29" s="1"/>
  <c r="H25" i="29"/>
  <c r="D25" i="29"/>
  <c r="G25" i="29" s="1"/>
  <c r="Q27" i="29"/>
  <c r="M27" i="29"/>
  <c r="P27" i="29" s="1"/>
  <c r="H27" i="29"/>
  <c r="D27" i="29"/>
  <c r="G27" i="29" s="1"/>
  <c r="Q24" i="29"/>
  <c r="M24" i="29"/>
  <c r="P24" i="29" s="1"/>
  <c r="H24" i="29"/>
  <c r="D24" i="29"/>
  <c r="G24" i="29" s="1"/>
  <c r="Q22" i="29"/>
  <c r="M22" i="29"/>
  <c r="P22" i="29" s="1"/>
  <c r="H22" i="29"/>
  <c r="D22" i="29"/>
  <c r="G22" i="29" s="1"/>
  <c r="Q26" i="29"/>
  <c r="M26" i="29"/>
  <c r="P26" i="29" s="1"/>
  <c r="H26" i="29"/>
  <c r="D26" i="29"/>
  <c r="G26" i="29" s="1"/>
  <c r="Q21" i="29"/>
  <c r="M21" i="29"/>
  <c r="P21" i="29" s="1"/>
  <c r="H21" i="29"/>
  <c r="D21" i="29"/>
  <c r="G21" i="29" s="1"/>
  <c r="Q20" i="29"/>
  <c r="M20" i="29"/>
  <c r="P20" i="29" s="1"/>
  <c r="H20" i="29"/>
  <c r="D20" i="29"/>
  <c r="G20" i="29" s="1"/>
  <c r="Q19" i="29"/>
  <c r="M19" i="29"/>
  <c r="P19" i="29" s="1"/>
  <c r="H19" i="29"/>
  <c r="D19" i="29"/>
  <c r="G19" i="29" s="1"/>
  <c r="Q18" i="29"/>
  <c r="M18" i="29"/>
  <c r="P18" i="29" s="1"/>
  <c r="H18" i="29"/>
  <c r="D18" i="29"/>
  <c r="G18" i="29" s="1"/>
  <c r="Q17" i="29"/>
  <c r="M17" i="29"/>
  <c r="P17" i="29" s="1"/>
  <c r="H17" i="29"/>
  <c r="D17" i="29"/>
  <c r="G17" i="29" s="1"/>
  <c r="Q16" i="29"/>
  <c r="M16" i="29"/>
  <c r="P16" i="29" s="1"/>
  <c r="H16" i="29"/>
  <c r="D16" i="29"/>
  <c r="G16" i="29" s="1"/>
  <c r="Q15" i="29"/>
  <c r="M15" i="29"/>
  <c r="P15" i="29" s="1"/>
  <c r="H15" i="29"/>
  <c r="D15" i="29"/>
  <c r="G15" i="29" s="1"/>
  <c r="Q14" i="29"/>
  <c r="M14" i="29"/>
  <c r="P14" i="29" s="1"/>
  <c r="H14" i="29"/>
  <c r="D14" i="29"/>
  <c r="G14" i="29" s="1"/>
  <c r="Q13" i="29"/>
  <c r="M13" i="29"/>
  <c r="P13" i="29" s="1"/>
  <c r="H13" i="29"/>
  <c r="D13" i="29"/>
  <c r="G13" i="29" s="1"/>
  <c r="Q12" i="29"/>
  <c r="M12" i="29"/>
  <c r="P12" i="29" s="1"/>
  <c r="H12" i="29"/>
  <c r="D12" i="29"/>
  <c r="G12" i="29" s="1"/>
  <c r="Q11" i="29"/>
  <c r="M11" i="29"/>
  <c r="P11" i="29" s="1"/>
  <c r="H11" i="29"/>
  <c r="D11" i="29"/>
  <c r="G11" i="29" s="1"/>
  <c r="Q9" i="29"/>
  <c r="M9" i="29"/>
  <c r="P9" i="29" s="1"/>
  <c r="H9" i="29"/>
  <c r="D9" i="29"/>
  <c r="G9" i="29" s="1"/>
  <c r="Q8" i="29"/>
  <c r="M8" i="29"/>
  <c r="P8" i="29" s="1"/>
  <c r="H8" i="29"/>
  <c r="Q7" i="29"/>
  <c r="M7" i="29"/>
  <c r="P7" i="29" s="1"/>
  <c r="H7" i="29"/>
  <c r="D7" i="29"/>
  <c r="G7" i="29" s="1"/>
</calcChain>
</file>

<file path=xl/sharedStrings.xml><?xml version="1.0" encoding="utf-8"?>
<sst xmlns="http://schemas.openxmlformats.org/spreadsheetml/2006/main" count="228" uniqueCount="63">
  <si>
    <t>Wien</t>
  </si>
  <si>
    <t>Tirol</t>
  </si>
  <si>
    <t>Vorarlberg</t>
  </si>
  <si>
    <t>ORF gesamt</t>
  </si>
  <si>
    <t>Radio Energy</t>
  </si>
  <si>
    <t>Antenne Salzburg</t>
  </si>
  <si>
    <t>Antenne Tirol</t>
  </si>
  <si>
    <t>Fallzahl</t>
  </si>
  <si>
    <t>Soundportal</t>
  </si>
  <si>
    <t>Radio Grün-Weiß</t>
  </si>
  <si>
    <t>Welle 1 OÖ</t>
  </si>
  <si>
    <t>NÖ</t>
  </si>
  <si>
    <t>OÖ</t>
  </si>
  <si>
    <t>t-Wert</t>
  </si>
  <si>
    <t>signifikant</t>
  </si>
  <si>
    <t>Österreich</t>
  </si>
  <si>
    <t>Radio gesamt</t>
  </si>
  <si>
    <t>Privatradio Inland ges.</t>
  </si>
  <si>
    <t>Ö1</t>
  </si>
  <si>
    <t>Ö3</t>
  </si>
  <si>
    <t>FM4</t>
  </si>
  <si>
    <t>RMS TOP</t>
  </si>
  <si>
    <t>Radio Wien</t>
  </si>
  <si>
    <t>Energy</t>
  </si>
  <si>
    <t>Superfly</t>
  </si>
  <si>
    <t>Radio NÖ</t>
  </si>
  <si>
    <t>Bgld</t>
  </si>
  <si>
    <t>Radio Bgld.</t>
  </si>
  <si>
    <t>Stmk</t>
  </si>
  <si>
    <t>Radio Stmk.</t>
  </si>
  <si>
    <t>Ant. Steiermark</t>
  </si>
  <si>
    <t>Kntn</t>
  </si>
  <si>
    <t>Radio Kntn.</t>
  </si>
  <si>
    <t>Ant. Kärnten</t>
  </si>
  <si>
    <t>Radio OÖ</t>
  </si>
  <si>
    <t>Life Radio</t>
  </si>
  <si>
    <t>Sbg.</t>
  </si>
  <si>
    <t>Radio Salzburg</t>
  </si>
  <si>
    <t>Radio Tirol</t>
  </si>
  <si>
    <t>Radio U1</t>
  </si>
  <si>
    <t>Radio Vorarlberg</t>
  </si>
  <si>
    <t>Ant. Vorarlberg</t>
  </si>
  <si>
    <t>SB (+/-)</t>
  </si>
  <si>
    <t>88.6 - so rockt das Leben</t>
  </si>
  <si>
    <t>kronehit</t>
  </si>
  <si>
    <t>Antenne Österreich</t>
  </si>
  <si>
    <t>Radio Flamingo</t>
  </si>
  <si>
    <t>Rock Antenne</t>
  </si>
  <si>
    <t>Schwankungsbreiten und Signifikanzen
10+, Mo-So</t>
  </si>
  <si>
    <t>Schwankungsbreiten und Signifikanzen
14-49 Jahre, Mo-So</t>
  </si>
  <si>
    <t>TRW in %</t>
  </si>
  <si>
    <t>ORF Regionalradios ges.</t>
  </si>
  <si>
    <t>Ant. Stmk.</t>
  </si>
  <si>
    <t>Welle 1 Kärnten</t>
  </si>
  <si>
    <t>Welle 1 Salzburg</t>
  </si>
  <si>
    <t>Lounge</t>
  </si>
  <si>
    <t>88.6 T-Rock</t>
  </si>
  <si>
    <t>RT 2025_2</t>
  </si>
  <si>
    <t>RT 2024_2</t>
  </si>
  <si>
    <t>Radio Arabella</t>
  </si>
  <si>
    <t>oe24</t>
  </si>
  <si>
    <t xml:space="preserve">Klassik Radio </t>
  </si>
  <si>
    <t xml:space="preserve">Welle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</si>
</sst>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7"/>
      <name val="Arial"/>
      <family val="2"/>
    </font>
    <font>
      <b/>
      <sz val="14"/>
      <color theme="7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1"/>
      <color theme="1"/>
      <name val="Arial"/>
      <family val="2"/>
      <scheme val="minor"/>
    </font>
    <font>
      <sz val="12"/>
      <name val="Meta-Norm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9" fillId="0" borderId="0"/>
    <xf numFmtId="0" fontId="3" fillId="0" borderId="0"/>
    <xf numFmtId="0" fontId="14" fillId="0" borderId="0"/>
    <xf numFmtId="0" fontId="15" fillId="0" borderId="0"/>
    <xf numFmtId="0" fontId="14" fillId="0" borderId="0"/>
  </cellStyleXfs>
  <cellXfs count="69">
    <xf numFmtId="0" fontId="0" fillId="0" borderId="0" xfId="0"/>
    <xf numFmtId="0" fontId="5" fillId="0" borderId="0" xfId="3" applyFont="1"/>
    <xf numFmtId="0" fontId="3" fillId="0" borderId="0" xfId="3"/>
    <xf numFmtId="164" fontId="3" fillId="0" borderId="0" xfId="3" applyNumberFormat="1"/>
    <xf numFmtId="1" fontId="3" fillId="0" borderId="0" xfId="3" applyNumberFormat="1"/>
    <xf numFmtId="0" fontId="2" fillId="0" borderId="0" xfId="3" applyFont="1"/>
    <xf numFmtId="4" fontId="2" fillId="0" borderId="12" xfId="3" applyNumberFormat="1" applyFont="1" applyBorder="1" applyAlignment="1">
      <alignment horizontal="right"/>
    </xf>
    <xf numFmtId="0" fontId="2" fillId="0" borderId="5" xfId="3" applyFont="1" applyBorder="1"/>
    <xf numFmtId="0" fontId="2" fillId="0" borderId="3" xfId="3" applyFont="1" applyBorder="1" applyAlignment="1">
      <alignment horizontal="right"/>
    </xf>
    <xf numFmtId="0" fontId="2" fillId="0" borderId="2" xfId="3" quotePrefix="1" applyFont="1" applyBorder="1"/>
    <xf numFmtId="0" fontId="2" fillId="0" borderId="2" xfId="3" applyFont="1" applyBorder="1"/>
    <xf numFmtId="0" fontId="3" fillId="0" borderId="6" xfId="3" applyBorder="1"/>
    <xf numFmtId="164" fontId="5" fillId="0" borderId="0" xfId="3" applyNumberFormat="1" applyFont="1"/>
    <xf numFmtId="164" fontId="7" fillId="0" borderId="0" xfId="3" applyNumberFormat="1" applyFont="1" applyAlignment="1">
      <alignment horizontal="right"/>
    </xf>
    <xf numFmtId="0" fontId="2" fillId="0" borderId="0" xfId="3" applyFont="1" applyAlignment="1">
      <alignment horizontal="right"/>
    </xf>
    <xf numFmtId="3" fontId="3" fillId="0" borderId="0" xfId="3" applyNumberFormat="1"/>
    <xf numFmtId="0" fontId="2" fillId="0" borderId="0" xfId="3" applyFont="1" applyAlignment="1">
      <alignment horizontal="center"/>
    </xf>
    <xf numFmtId="164" fontId="2" fillId="0" borderId="0" xfId="3" applyNumberFormat="1" applyFont="1"/>
    <xf numFmtId="164" fontId="8" fillId="4" borderId="12" xfId="3" applyNumberFormat="1" applyFont="1" applyFill="1" applyBorder="1" applyAlignment="1">
      <alignment horizontal="right"/>
    </xf>
    <xf numFmtId="164" fontId="8" fillId="3" borderId="12" xfId="3" applyNumberFormat="1" applyFont="1" applyFill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10" fillId="2" borderId="12" xfId="3" applyFont="1" applyFill="1" applyBorder="1" applyAlignment="1">
      <alignment horizontal="center"/>
    </xf>
    <xf numFmtId="164" fontId="2" fillId="0" borderId="4" xfId="3" applyNumberFormat="1" applyFont="1" applyBorder="1" applyAlignment="1">
      <alignment horizontal="right"/>
    </xf>
    <xf numFmtId="3" fontId="2" fillId="0" borderId="3" xfId="3" applyNumberFormat="1" applyFont="1" applyBorder="1" applyAlignment="1">
      <alignment horizontal="right"/>
    </xf>
    <xf numFmtId="0" fontId="2" fillId="0" borderId="4" xfId="3" applyFont="1" applyBorder="1"/>
    <xf numFmtId="164" fontId="3" fillId="0" borderId="1" xfId="3" applyNumberFormat="1" applyBorder="1" applyAlignment="1">
      <alignment horizontal="right"/>
    </xf>
    <xf numFmtId="3" fontId="3" fillId="0" borderId="0" xfId="3" applyNumberFormat="1" applyAlignment="1">
      <alignment horizontal="right"/>
    </xf>
    <xf numFmtId="164" fontId="3" fillId="0" borderId="1" xfId="3" applyNumberFormat="1" applyBorder="1"/>
    <xf numFmtId="0" fontId="2" fillId="0" borderId="1" xfId="3" applyFont="1" applyBorder="1"/>
    <xf numFmtId="164" fontId="3" fillId="0" borderId="6" xfId="3" applyNumberFormat="1" applyBorder="1"/>
    <xf numFmtId="0" fontId="2" fillId="0" borderId="1" xfId="3" quotePrefix="1" applyFont="1" applyBorder="1"/>
    <xf numFmtId="164" fontId="13" fillId="2" borderId="1" xfId="3" applyNumberFormat="1" applyFont="1" applyFill="1" applyBorder="1"/>
    <xf numFmtId="164" fontId="13" fillId="0" borderId="0" xfId="3" applyNumberFormat="1" applyFont="1"/>
    <xf numFmtId="164" fontId="13" fillId="0" borderId="1" xfId="3" applyNumberFormat="1" applyFont="1" applyBorder="1"/>
    <xf numFmtId="0" fontId="12" fillId="0" borderId="0" xfId="0" applyFont="1"/>
    <xf numFmtId="164" fontId="1" fillId="0" borderId="1" xfId="3" applyNumberFormat="1" applyFont="1" applyBorder="1"/>
    <xf numFmtId="0" fontId="3" fillId="0" borderId="2" xfId="3" applyBorder="1"/>
    <xf numFmtId="0" fontId="3" fillId="0" borderId="2" xfId="3" applyBorder="1" applyAlignment="1">
      <alignment wrapText="1"/>
    </xf>
    <xf numFmtId="0" fontId="3" fillId="0" borderId="1" xfId="3" applyBorder="1"/>
    <xf numFmtId="0" fontId="3" fillId="0" borderId="1" xfId="3" applyBorder="1" applyAlignment="1">
      <alignment wrapText="1"/>
    </xf>
    <xf numFmtId="164" fontId="1" fillId="0" borderId="0" xfId="3" applyNumberFormat="1" applyFont="1"/>
    <xf numFmtId="0" fontId="1" fillId="0" borderId="0" xfId="3" applyFont="1"/>
    <xf numFmtId="0" fontId="1" fillId="2" borderId="4" xfId="3" applyFont="1" applyFill="1" applyBorder="1" applyAlignment="1">
      <alignment horizontal="center"/>
    </xf>
    <xf numFmtId="2" fontId="1" fillId="0" borderId="0" xfId="3" applyNumberFormat="1" applyFont="1" applyAlignment="1">
      <alignment horizontal="right"/>
    </xf>
    <xf numFmtId="164" fontId="1" fillId="2" borderId="1" xfId="3" applyNumberFormat="1" applyFont="1" applyFill="1" applyBorder="1"/>
    <xf numFmtId="2" fontId="1" fillId="0" borderId="10" xfId="3" applyNumberFormat="1" applyFont="1" applyBorder="1" applyAlignment="1">
      <alignment horizontal="right"/>
    </xf>
    <xf numFmtId="164" fontId="1" fillId="2" borderId="6" xfId="3" applyNumberFormat="1" applyFont="1" applyFill="1" applyBorder="1"/>
    <xf numFmtId="164" fontId="1" fillId="0" borderId="6" xfId="3" applyNumberFormat="1" applyFont="1" applyBorder="1"/>
    <xf numFmtId="164" fontId="1" fillId="0" borderId="7" xfId="3" applyNumberFormat="1" applyFont="1" applyBorder="1"/>
    <xf numFmtId="164" fontId="1" fillId="2" borderId="7" xfId="3" applyNumberFormat="1" applyFont="1" applyFill="1" applyBorder="1"/>
    <xf numFmtId="164" fontId="3" fillId="0" borderId="7" xfId="3" applyNumberFormat="1" applyBorder="1"/>
    <xf numFmtId="3" fontId="3" fillId="0" borderId="10" xfId="3" applyNumberFormat="1" applyBorder="1"/>
    <xf numFmtId="0" fontId="3" fillId="0" borderId="7" xfId="3" applyBorder="1"/>
    <xf numFmtId="2" fontId="1" fillId="0" borderId="2" xfId="3" applyNumberFormat="1" applyFont="1" applyBorder="1" applyAlignment="1">
      <alignment horizontal="right"/>
    </xf>
    <xf numFmtId="3" fontId="3" fillId="0" borderId="7" xfId="3" applyNumberFormat="1" applyBorder="1"/>
    <xf numFmtId="0" fontId="1" fillId="0" borderId="1" xfId="3" applyFont="1" applyBorder="1" applyAlignment="1">
      <alignment horizontal="center"/>
    </xf>
    <xf numFmtId="3" fontId="3" fillId="0" borderId="11" xfId="3" applyNumberFormat="1" applyBorder="1"/>
    <xf numFmtId="0" fontId="3" fillId="2" borderId="1" xfId="3" applyFill="1" applyBorder="1" applyAlignment="1">
      <alignment horizontal="center"/>
    </xf>
    <xf numFmtId="0" fontId="3" fillId="2" borderId="7" xfId="3" applyFill="1" applyBorder="1" applyAlignment="1">
      <alignment horizontal="center"/>
    </xf>
    <xf numFmtId="0" fontId="3" fillId="2" borderId="6" xfId="3" applyFill="1" applyBorder="1" applyAlignment="1">
      <alignment horizontal="center"/>
    </xf>
    <xf numFmtId="0" fontId="11" fillId="2" borderId="5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7"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3" xr:uid="{00000000-0005-0000-0000-000004000000}"/>
    <cellStyle name="Standard 5" xfId="5" xr:uid="{B7509ED8-2901-4FD0-AEBF-6EA438FC752C}"/>
    <cellStyle name="style1626714554132" xfId="4" xr:uid="{CAAFF7DC-3FC6-44FF-A73C-E5B882908774}"/>
    <cellStyle name="style1626714554484" xfId="6" xr:uid="{C2D7DA7E-95F4-4F4C-AB81-285EC9256C45}"/>
  </cellStyles>
  <dxfs count="2">
    <dxf>
      <font>
        <b/>
        <i val="0"/>
        <color rgb="FFD32B26"/>
      </font>
    </dxf>
    <dxf>
      <font>
        <b/>
        <i val="0"/>
        <color rgb="FFD32B26"/>
      </font>
    </dxf>
  </dxfs>
  <tableStyles count="0" defaultTableStyle="TableStyleMedium2" defaultPivotStyle="PivotStyleLight16"/>
  <colors>
    <mruColors>
      <color rgb="FFD32B26"/>
      <color rgb="FF00A2A5"/>
      <color rgb="FFCC3399"/>
      <color rgb="FFFF33CC"/>
      <color rgb="FF495150"/>
      <color rgb="FFFABE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RMS">
  <a:themeElements>
    <a:clrScheme name="RMS_Farben_2019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95150"/>
      </a:accent1>
      <a:accent2>
        <a:srgbClr val="00A2A5"/>
      </a:accent2>
      <a:accent3>
        <a:srgbClr val="FABE00"/>
      </a:accent3>
      <a:accent4>
        <a:srgbClr val="D32B26"/>
      </a:accent4>
      <a:accent5>
        <a:srgbClr val="495150"/>
      </a:accent5>
      <a:accent6>
        <a:srgbClr val="00A2A5"/>
      </a:accent6>
      <a:hlink>
        <a:srgbClr val="0000FF"/>
      </a:hlink>
      <a:folHlink>
        <a:srgbClr val="800080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square" lIns="0" tIns="0" rIns="0" bIns="0" rtlCol="0">
        <a:noAutofit/>
      </a:bodyPr>
      <a:lstStyle>
        <a:defPPr algn="l">
          <a:lnSpc>
            <a:spcPts val="2500"/>
          </a:lnSpc>
          <a:defRPr sz="18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BeispielCharts_Farben_neu.potx" id="{0B3FD6FA-AE90-4CD3-A802-AE52D817C297}" vid="{4CF9A759-A46A-4B0E-9312-4FB9FA16FEA6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11D3-3F34-4EFA-AA5B-7DB061367DEB}">
  <dimension ref="A1:U121"/>
  <sheetViews>
    <sheetView tabSelected="1" topLeftCell="A45" zoomScaleNormal="100" workbookViewId="0">
      <selection activeCell="W76" sqref="W76"/>
    </sheetView>
  </sheetViews>
  <sheetFormatPr baseColWidth="10" defaultColWidth="11" defaultRowHeight="12.5"/>
  <cols>
    <col min="1" max="1" width="26.25" style="2" customWidth="1"/>
    <col min="2" max="3" width="11" style="3"/>
    <col min="4" max="4" width="11" style="3" hidden="1" customWidth="1"/>
    <col min="5" max="6" width="11" style="15" hidden="1" customWidth="1"/>
    <col min="7" max="8" width="11" style="40"/>
    <col min="9" max="9" width="1.58203125" style="40" customWidth="1"/>
    <col min="10" max="10" width="26.25" style="2" customWidth="1"/>
    <col min="11" max="12" width="11" style="3"/>
    <col min="13" max="13" width="11" style="3" hidden="1" customWidth="1"/>
    <col min="14" max="15" width="11" style="15" hidden="1" customWidth="1"/>
    <col min="16" max="17" width="11" style="40"/>
    <col min="18" max="18" width="7" style="2" customWidth="1"/>
    <col min="19" max="16384" width="11" style="2"/>
  </cols>
  <sheetData>
    <row r="1" spans="1:17" s="1" customFormat="1" ht="18" customHeight="1">
      <c r="A1" s="60" t="s">
        <v>48</v>
      </c>
      <c r="B1" s="61"/>
      <c r="C1" s="61"/>
      <c r="D1" s="61"/>
      <c r="E1" s="61"/>
      <c r="F1" s="61"/>
      <c r="G1" s="61"/>
      <c r="H1" s="62"/>
      <c r="I1" s="12"/>
      <c r="J1" s="60" t="s">
        <v>49</v>
      </c>
      <c r="K1" s="61"/>
      <c r="L1" s="61"/>
      <c r="M1" s="61"/>
      <c r="N1" s="61"/>
      <c r="O1" s="61"/>
      <c r="P1" s="61"/>
      <c r="Q1" s="62"/>
    </row>
    <row r="2" spans="1:17" s="1" customFormat="1" ht="17.5">
      <c r="A2" s="63"/>
      <c r="B2" s="64"/>
      <c r="C2" s="64"/>
      <c r="D2" s="64"/>
      <c r="E2" s="64"/>
      <c r="F2" s="64"/>
      <c r="G2" s="64"/>
      <c r="H2" s="65"/>
      <c r="I2" s="12"/>
      <c r="J2" s="63"/>
      <c r="K2" s="64"/>
      <c r="L2" s="64"/>
      <c r="M2" s="64"/>
      <c r="N2" s="64"/>
      <c r="O2" s="64"/>
      <c r="P2" s="64"/>
      <c r="Q2" s="65"/>
    </row>
    <row r="3" spans="1:17">
      <c r="H3" s="3"/>
      <c r="I3" s="3"/>
      <c r="Q3" s="3"/>
    </row>
    <row r="4" spans="1:17" s="5" customFormat="1" ht="13">
      <c r="B4" s="66" t="s">
        <v>50</v>
      </c>
      <c r="C4" s="67"/>
      <c r="D4" s="16"/>
      <c r="E4" s="68" t="s">
        <v>7</v>
      </c>
      <c r="F4" s="68"/>
      <c r="G4" s="41"/>
      <c r="H4" s="17"/>
      <c r="I4" s="17"/>
      <c r="K4" s="66" t="s">
        <v>50</v>
      </c>
      <c r="L4" s="67"/>
      <c r="M4" s="16"/>
      <c r="N4" s="68" t="s">
        <v>7</v>
      </c>
      <c r="O4" s="68"/>
      <c r="P4" s="41"/>
      <c r="Q4" s="17"/>
    </row>
    <row r="5" spans="1:17" s="5" customFormat="1" ht="13">
      <c r="B5" s="19" t="s">
        <v>57</v>
      </c>
      <c r="C5" s="18" t="s">
        <v>58</v>
      </c>
      <c r="D5" s="6" t="s">
        <v>13</v>
      </c>
      <c r="E5" s="20" t="s">
        <v>57</v>
      </c>
      <c r="F5" s="20" t="s">
        <v>58</v>
      </c>
      <c r="G5" s="21" t="s">
        <v>14</v>
      </c>
      <c r="H5" s="19" t="s">
        <v>42</v>
      </c>
      <c r="I5" s="13"/>
      <c r="K5" s="19" t="s">
        <v>57</v>
      </c>
      <c r="L5" s="18" t="s">
        <v>58</v>
      </c>
      <c r="M5" s="6" t="s">
        <v>13</v>
      </c>
      <c r="N5" s="20" t="s">
        <v>57</v>
      </c>
      <c r="O5" s="20" t="s">
        <v>58</v>
      </c>
      <c r="P5" s="21" t="s">
        <v>14</v>
      </c>
      <c r="Q5" s="19" t="s">
        <v>42</v>
      </c>
    </row>
    <row r="6" spans="1:17" s="5" customFormat="1" ht="13">
      <c r="A6" s="7" t="s">
        <v>15</v>
      </c>
      <c r="B6" s="22"/>
      <c r="C6" s="22"/>
      <c r="D6" s="8"/>
      <c r="E6" s="23"/>
      <c r="F6" s="23"/>
      <c r="G6" s="42"/>
      <c r="H6" s="42"/>
      <c r="I6" s="55"/>
      <c r="J6" s="24" t="s">
        <v>15</v>
      </c>
      <c r="K6" s="22"/>
      <c r="L6" s="22"/>
      <c r="M6" s="8"/>
      <c r="N6" s="23"/>
      <c r="O6" s="23"/>
      <c r="P6" s="42"/>
      <c r="Q6" s="42"/>
    </row>
    <row r="7" spans="1:17" s="5" customFormat="1" ht="13">
      <c r="A7" s="36" t="s">
        <v>16</v>
      </c>
      <c r="B7" s="25">
        <v>75.3</v>
      </c>
      <c r="C7" s="25">
        <v>74.7</v>
      </c>
      <c r="D7" s="43">
        <f>ABS(B7-C7)/SQRT((B7*(100-B7)/E7)+(C7*(100-C7)/F7))</f>
        <v>1.4996743657848277</v>
      </c>
      <c r="E7" s="26">
        <v>23608</v>
      </c>
      <c r="F7" s="26">
        <v>23250</v>
      </c>
      <c r="G7" s="57" t="str">
        <f t="shared" ref="G7:G9" si="0">IF(D7&gt;1.96,"ja","nein")</f>
        <v>nein</v>
      </c>
      <c r="H7" s="44">
        <f>1.96*SQRT((B7*(100-B7)/E7))</f>
        <v>0.55013900526151771</v>
      </c>
      <c r="I7" s="3"/>
      <c r="J7" s="38" t="s">
        <v>16</v>
      </c>
      <c r="K7" s="25">
        <v>72.2</v>
      </c>
      <c r="L7" s="25">
        <v>71.5</v>
      </c>
      <c r="M7" s="43">
        <f t="shared" ref="M7:M9" si="1">ABS(K7-L7)/SQRT((K7*(100-K7)/N7)+(L7*(100-L7)/O7))</f>
        <v>1.170210327336916</v>
      </c>
      <c r="N7" s="26">
        <v>11462</v>
      </c>
      <c r="O7" s="26">
        <v>11153</v>
      </c>
      <c r="P7" s="57" t="str">
        <f t="shared" ref="P7:P9" si="2">IF(M7&gt;1.96,"ja","nein")</f>
        <v>nein</v>
      </c>
      <c r="Q7" s="44">
        <f>1.96*SQRT((K7*(100-K7)/N7))</f>
        <v>0.82019452519020164</v>
      </c>
    </row>
    <row r="8" spans="1:17" s="5" customFormat="1" ht="13">
      <c r="A8" s="36" t="s">
        <v>3</v>
      </c>
      <c r="B8" s="25">
        <v>55.8</v>
      </c>
      <c r="C8" s="25">
        <v>55.1</v>
      </c>
      <c r="D8" s="43">
        <f>ABS(B8-C8)/SQRT((B8*(100-B8)/E8)+(C8*(100-C8)/F8))</f>
        <v>1.5243363973270119</v>
      </c>
      <c r="E8" s="26">
        <v>23608</v>
      </c>
      <c r="F8" s="26">
        <v>23250</v>
      </c>
      <c r="G8" s="57" t="str">
        <f t="shared" si="0"/>
        <v>nein</v>
      </c>
      <c r="H8" s="44">
        <f t="shared" ref="H8:H77" si="3">1.96*SQRT((B8*(100-B8)/E8))</f>
        <v>0.63351179802580271</v>
      </c>
      <c r="I8" s="3"/>
      <c r="J8" s="38" t="s">
        <v>3</v>
      </c>
      <c r="K8" s="25">
        <v>46.6</v>
      </c>
      <c r="L8" s="25">
        <v>45.6</v>
      </c>
      <c r="M8" s="43">
        <f t="shared" si="1"/>
        <v>1.5083753201965671</v>
      </c>
      <c r="N8" s="26">
        <v>11462</v>
      </c>
      <c r="O8" s="26">
        <v>11153</v>
      </c>
      <c r="P8" s="57" t="str">
        <f t="shared" si="2"/>
        <v>nein</v>
      </c>
      <c r="Q8" s="44">
        <f t="shared" ref="Q8:Q77" si="4">1.96*SQRT((K8*(100-K8)/N8))</f>
        <v>0.91324952743179044</v>
      </c>
    </row>
    <row r="9" spans="1:17" s="5" customFormat="1" ht="13">
      <c r="A9" s="36" t="s">
        <v>17</v>
      </c>
      <c r="B9" s="25">
        <v>35.5</v>
      </c>
      <c r="C9" s="25">
        <v>33.9</v>
      </c>
      <c r="D9" s="43">
        <f t="shared" ref="D9" si="5">ABS(B9-C9)/SQRT((B9*(100-B9)/E9)+(C9*(100-C9)/F9))</f>
        <v>3.6385397853771084</v>
      </c>
      <c r="E9" s="26">
        <v>23608</v>
      </c>
      <c r="F9" s="26">
        <v>23250</v>
      </c>
      <c r="G9" s="57" t="str">
        <f t="shared" si="0"/>
        <v>ja</v>
      </c>
      <c r="H9" s="44">
        <f t="shared" si="3"/>
        <v>0.61040840775906891</v>
      </c>
      <c r="I9" s="3"/>
      <c r="J9" s="38" t="s">
        <v>17</v>
      </c>
      <c r="K9" s="25">
        <v>46.9</v>
      </c>
      <c r="L9" s="25">
        <v>44.5</v>
      </c>
      <c r="M9" s="43">
        <f t="shared" si="1"/>
        <v>3.6234258295127559</v>
      </c>
      <c r="N9" s="26">
        <v>11462</v>
      </c>
      <c r="O9" s="26">
        <v>11153</v>
      </c>
      <c r="P9" s="57" t="str">
        <f t="shared" si="2"/>
        <v>ja</v>
      </c>
      <c r="Q9" s="44">
        <f t="shared" si="4"/>
        <v>0.91360727924392604</v>
      </c>
    </row>
    <row r="10" spans="1:17" s="5" customFormat="1" ht="8.15" customHeight="1">
      <c r="A10" s="36"/>
      <c r="B10" s="25"/>
      <c r="C10" s="25"/>
      <c r="D10" s="14"/>
      <c r="E10" s="26"/>
      <c r="F10" s="26"/>
      <c r="G10" s="57"/>
      <c r="H10" s="44"/>
      <c r="I10" s="3"/>
      <c r="J10" s="38"/>
      <c r="K10" s="25"/>
      <c r="L10" s="25"/>
      <c r="M10" s="14"/>
      <c r="N10" s="26"/>
      <c r="O10" s="26"/>
      <c r="P10" s="57"/>
      <c r="Q10" s="44"/>
    </row>
    <row r="11" spans="1:17">
      <c r="A11" s="36" t="s">
        <v>18</v>
      </c>
      <c r="B11" s="27">
        <v>9.5</v>
      </c>
      <c r="C11" s="27">
        <v>9.5</v>
      </c>
      <c r="D11" s="43">
        <f t="shared" ref="D11:D27" si="6">ABS(B11-C11)/SQRT((B11*(100-B11)/E11)+(C11*(100-C11)/F11))</f>
        <v>0</v>
      </c>
      <c r="E11" s="26">
        <v>23608</v>
      </c>
      <c r="F11" s="26">
        <v>23250</v>
      </c>
      <c r="G11" s="57" t="str">
        <f t="shared" ref="G11:G27" si="7">IF(D11&gt;1.96,"ja","nein")</f>
        <v>nein</v>
      </c>
      <c r="H11" s="44">
        <f t="shared" si="3"/>
        <v>0.37403527777560092</v>
      </c>
      <c r="I11" s="3"/>
      <c r="J11" s="38" t="s">
        <v>18</v>
      </c>
      <c r="K11" s="27">
        <v>5.4</v>
      </c>
      <c r="L11" s="27">
        <v>5</v>
      </c>
      <c r="M11" s="43">
        <f t="shared" ref="M11:M27" si="8">ABS(K11-L11)/SQRT((K11*(100-K11)/N11)+(L11*(100-L11)/O11))</f>
        <v>1.354900551818168</v>
      </c>
      <c r="N11" s="26">
        <v>11462</v>
      </c>
      <c r="O11" s="26">
        <v>11153</v>
      </c>
      <c r="P11" s="57" t="str">
        <f t="shared" ref="P11:P27" si="9">IF(M11&gt;1.96,"ja","nein")</f>
        <v>nein</v>
      </c>
      <c r="Q11" s="44">
        <f t="shared" si="4"/>
        <v>0.41377887777519318</v>
      </c>
    </row>
    <row r="12" spans="1:17">
      <c r="A12" s="36" t="s">
        <v>19</v>
      </c>
      <c r="B12" s="27">
        <v>30.1</v>
      </c>
      <c r="C12" s="27">
        <v>29.9</v>
      </c>
      <c r="D12" s="43">
        <f t="shared" si="6"/>
        <v>0.47236068667040348</v>
      </c>
      <c r="E12" s="26">
        <v>23608</v>
      </c>
      <c r="F12" s="26">
        <v>23250</v>
      </c>
      <c r="G12" s="57" t="str">
        <f t="shared" si="7"/>
        <v>nein</v>
      </c>
      <c r="H12" s="44">
        <f t="shared" si="3"/>
        <v>0.58512453470307291</v>
      </c>
      <c r="I12" s="3"/>
      <c r="J12" s="38" t="s">
        <v>19</v>
      </c>
      <c r="K12" s="27">
        <v>32.9</v>
      </c>
      <c r="L12" s="27">
        <v>33</v>
      </c>
      <c r="M12" s="43">
        <f t="shared" si="8"/>
        <v>0.15995529184785434</v>
      </c>
      <c r="N12" s="26">
        <v>11462</v>
      </c>
      <c r="O12" s="26">
        <v>11153</v>
      </c>
      <c r="P12" s="57" t="str">
        <f t="shared" si="9"/>
        <v>nein</v>
      </c>
      <c r="Q12" s="44">
        <f t="shared" si="4"/>
        <v>0.86017155812372115</v>
      </c>
    </row>
    <row r="13" spans="1:17">
      <c r="A13" s="36" t="s">
        <v>20</v>
      </c>
      <c r="B13" s="27">
        <v>4.0999999999999996</v>
      </c>
      <c r="C13" s="27">
        <v>3.8</v>
      </c>
      <c r="D13" s="43">
        <f t="shared" si="6"/>
        <v>1.6672338740881887</v>
      </c>
      <c r="E13" s="26">
        <v>23608</v>
      </c>
      <c r="F13" s="26">
        <v>23250</v>
      </c>
      <c r="G13" s="57" t="str">
        <f t="shared" si="7"/>
        <v>nein</v>
      </c>
      <c r="H13" s="44">
        <f t="shared" si="3"/>
        <v>0.25294593537279819</v>
      </c>
      <c r="I13" s="3"/>
      <c r="J13" s="38" t="s">
        <v>20</v>
      </c>
      <c r="K13" s="27">
        <v>6.1</v>
      </c>
      <c r="L13" s="27">
        <v>5.3</v>
      </c>
      <c r="M13" s="43">
        <f t="shared" si="8"/>
        <v>2.5958816503987294</v>
      </c>
      <c r="N13" s="26">
        <v>11462</v>
      </c>
      <c r="O13" s="26">
        <v>11153</v>
      </c>
      <c r="P13" s="57" t="str">
        <f t="shared" si="9"/>
        <v>ja</v>
      </c>
      <c r="Q13" s="44">
        <f t="shared" si="4"/>
        <v>0.43815077371382088</v>
      </c>
    </row>
    <row r="14" spans="1:17">
      <c r="A14" s="36" t="s">
        <v>51</v>
      </c>
      <c r="B14" s="27">
        <v>24.8</v>
      </c>
      <c r="C14" s="27">
        <v>23.7</v>
      </c>
      <c r="D14" s="43">
        <f t="shared" si="6"/>
        <v>2.7781522804657</v>
      </c>
      <c r="E14" s="26">
        <v>23608</v>
      </c>
      <c r="F14" s="26">
        <v>23250</v>
      </c>
      <c r="G14" s="57" t="str">
        <f t="shared" si="7"/>
        <v>ja</v>
      </c>
      <c r="H14" s="44">
        <f t="shared" si="3"/>
        <v>0.55088536360661089</v>
      </c>
      <c r="I14" s="3"/>
      <c r="J14" s="36" t="s">
        <v>51</v>
      </c>
      <c r="K14" s="33">
        <v>14</v>
      </c>
      <c r="L14" s="33">
        <v>12.2</v>
      </c>
      <c r="M14" s="43">
        <f t="shared" si="8"/>
        <v>4.0140482759778591</v>
      </c>
      <c r="N14" s="26">
        <v>11462</v>
      </c>
      <c r="O14" s="26">
        <v>11153</v>
      </c>
      <c r="P14" s="57" t="str">
        <f t="shared" si="9"/>
        <v>ja</v>
      </c>
      <c r="Q14" s="44">
        <f t="shared" si="4"/>
        <v>0.63524186593172538</v>
      </c>
    </row>
    <row r="15" spans="1:17">
      <c r="A15" s="36" t="s">
        <v>21</v>
      </c>
      <c r="B15" s="35">
        <v>34.700000000000003</v>
      </c>
      <c r="C15" s="35">
        <v>33.200000000000003</v>
      </c>
      <c r="D15" s="43">
        <f t="shared" si="6"/>
        <v>3.4289129222787591</v>
      </c>
      <c r="E15" s="26">
        <v>23608</v>
      </c>
      <c r="F15" s="26">
        <v>23250</v>
      </c>
      <c r="G15" s="57" t="str">
        <f t="shared" si="7"/>
        <v>ja</v>
      </c>
      <c r="H15" s="44">
        <f t="shared" si="3"/>
        <v>0.60722242397569814</v>
      </c>
      <c r="I15" s="3"/>
      <c r="J15" s="36" t="s">
        <v>21</v>
      </c>
      <c r="K15" s="33">
        <v>46.2</v>
      </c>
      <c r="L15" s="33">
        <v>44</v>
      </c>
      <c r="M15" s="43">
        <f t="shared" si="8"/>
        <v>3.3250261374772339</v>
      </c>
      <c r="N15" s="26">
        <v>11462</v>
      </c>
      <c r="O15" s="26">
        <v>11153</v>
      </c>
      <c r="P15" s="57" t="str">
        <f t="shared" si="9"/>
        <v>ja</v>
      </c>
      <c r="Q15" s="31">
        <f t="shared" si="4"/>
        <v>0.91272089903723985</v>
      </c>
    </row>
    <row r="16" spans="1:17">
      <c r="A16" s="36" t="s">
        <v>44</v>
      </c>
      <c r="B16" s="27">
        <v>12.1</v>
      </c>
      <c r="C16" s="27">
        <v>11</v>
      </c>
      <c r="D16" s="43">
        <f t="shared" si="6"/>
        <v>3.7259326601128411</v>
      </c>
      <c r="E16" s="26">
        <v>23608</v>
      </c>
      <c r="F16" s="26">
        <v>23250</v>
      </c>
      <c r="G16" s="57" t="str">
        <f t="shared" si="7"/>
        <v>ja</v>
      </c>
      <c r="H16" s="44">
        <f t="shared" si="3"/>
        <v>0.41601941196921138</v>
      </c>
      <c r="I16" s="3"/>
      <c r="J16" s="36" t="s">
        <v>44</v>
      </c>
      <c r="K16" s="27">
        <v>19.100000000000001</v>
      </c>
      <c r="L16" s="27">
        <v>17.2</v>
      </c>
      <c r="M16" s="43">
        <f t="shared" si="8"/>
        <v>3.7084004728707352</v>
      </c>
      <c r="N16" s="26">
        <v>11462</v>
      </c>
      <c r="O16" s="26">
        <v>11153</v>
      </c>
      <c r="P16" s="57" t="str">
        <f t="shared" si="9"/>
        <v>ja</v>
      </c>
      <c r="Q16" s="44">
        <f t="shared" si="4"/>
        <v>0.71964251677173663</v>
      </c>
    </row>
    <row r="17" spans="1:21">
      <c r="A17" s="36" t="s">
        <v>43</v>
      </c>
      <c r="B17" s="27">
        <v>7.2</v>
      </c>
      <c r="C17" s="27">
        <v>6.8</v>
      </c>
      <c r="D17" s="43">
        <f t="shared" si="6"/>
        <v>1.6969767133416072</v>
      </c>
      <c r="E17" s="26">
        <v>23608</v>
      </c>
      <c r="F17" s="26">
        <v>23250</v>
      </c>
      <c r="G17" s="57" t="str">
        <f t="shared" si="7"/>
        <v>nein</v>
      </c>
      <c r="H17" s="44">
        <f t="shared" si="3"/>
        <v>0.32973626132594075</v>
      </c>
      <c r="I17" s="3"/>
      <c r="J17" s="36" t="s">
        <v>43</v>
      </c>
      <c r="K17" s="27">
        <v>10.9</v>
      </c>
      <c r="L17" s="27">
        <v>10.4</v>
      </c>
      <c r="M17" s="43">
        <f t="shared" si="8"/>
        <v>1.218852916088534</v>
      </c>
      <c r="N17" s="26">
        <v>11462</v>
      </c>
      <c r="O17" s="26">
        <v>11153</v>
      </c>
      <c r="P17" s="57" t="str">
        <f t="shared" si="9"/>
        <v>nein</v>
      </c>
      <c r="Q17" s="44">
        <f t="shared" si="4"/>
        <v>0.57052932286899927</v>
      </c>
    </row>
    <row r="18" spans="1:21">
      <c r="A18" s="36" t="s">
        <v>23</v>
      </c>
      <c r="B18" s="27">
        <v>2.7</v>
      </c>
      <c r="C18" s="27">
        <v>2.4</v>
      </c>
      <c r="D18" s="43">
        <f t="shared" si="6"/>
        <v>2.0602701650893365</v>
      </c>
      <c r="E18" s="26">
        <v>23608</v>
      </c>
      <c r="F18" s="26">
        <v>23250</v>
      </c>
      <c r="G18" s="57" t="str">
        <f t="shared" si="7"/>
        <v>ja</v>
      </c>
      <c r="H18" s="44">
        <f t="shared" si="3"/>
        <v>0.20675916772784717</v>
      </c>
      <c r="I18" s="3"/>
      <c r="J18" s="36" t="s">
        <v>23</v>
      </c>
      <c r="K18" s="27">
        <v>4.7</v>
      </c>
      <c r="L18" s="27">
        <v>3.9</v>
      </c>
      <c r="M18" s="43">
        <f t="shared" si="8"/>
        <v>2.9673983714092196</v>
      </c>
      <c r="N18" s="26">
        <v>11462</v>
      </c>
      <c r="O18" s="26">
        <v>11153</v>
      </c>
      <c r="P18" s="57" t="str">
        <f t="shared" si="9"/>
        <v>ja</v>
      </c>
      <c r="Q18" s="44">
        <f t="shared" si="4"/>
        <v>0.38745498114611499</v>
      </c>
    </row>
    <row r="19" spans="1:21">
      <c r="A19" s="36" t="s">
        <v>59</v>
      </c>
      <c r="B19" s="27">
        <v>3.2</v>
      </c>
      <c r="C19" s="27">
        <v>2.5</v>
      </c>
      <c r="D19" s="43">
        <f t="shared" si="6"/>
        <v>4.5561440436986826</v>
      </c>
      <c r="E19" s="26">
        <v>23608</v>
      </c>
      <c r="F19" s="26">
        <v>23250</v>
      </c>
      <c r="G19" s="57" t="str">
        <f t="shared" si="7"/>
        <v>ja</v>
      </c>
      <c r="H19" s="44">
        <f t="shared" si="3"/>
        <v>0.22451178403924346</v>
      </c>
      <c r="I19" s="3"/>
      <c r="J19" s="36" t="s">
        <v>59</v>
      </c>
      <c r="K19" s="27">
        <v>3.8</v>
      </c>
      <c r="L19" s="27">
        <v>2.2999999999999998</v>
      </c>
      <c r="M19" s="43">
        <f t="shared" si="8"/>
        <v>6.5753336853487223</v>
      </c>
      <c r="N19" s="26">
        <v>11462</v>
      </c>
      <c r="O19" s="26">
        <v>11153</v>
      </c>
      <c r="P19" s="57" t="str">
        <f t="shared" si="9"/>
        <v>ja</v>
      </c>
      <c r="Q19" s="44">
        <f t="shared" si="4"/>
        <v>0.35002994811673988</v>
      </c>
    </row>
    <row r="20" spans="1:21">
      <c r="A20" s="36" t="s">
        <v>60</v>
      </c>
      <c r="B20" s="27">
        <v>1.6</v>
      </c>
      <c r="C20" s="27">
        <v>1.2</v>
      </c>
      <c r="D20" s="43">
        <f t="shared" si="6"/>
        <v>3.6872576328402547</v>
      </c>
      <c r="E20" s="26">
        <v>23608</v>
      </c>
      <c r="F20" s="26">
        <v>23250</v>
      </c>
      <c r="G20" s="57" t="str">
        <f t="shared" si="7"/>
        <v>ja</v>
      </c>
      <c r="H20" s="44">
        <f t="shared" si="3"/>
        <v>0.16006044266674918</v>
      </c>
      <c r="I20" s="3"/>
      <c r="J20" s="36" t="s">
        <v>60</v>
      </c>
      <c r="K20" s="27">
        <v>2.2999999999999998</v>
      </c>
      <c r="L20" s="27">
        <v>1.6</v>
      </c>
      <c r="M20" s="43">
        <f t="shared" si="8"/>
        <v>3.8119462875099042</v>
      </c>
      <c r="N20" s="26">
        <v>11462</v>
      </c>
      <c r="O20" s="26">
        <v>11153</v>
      </c>
      <c r="P20" s="57" t="str">
        <f t="shared" si="9"/>
        <v>ja</v>
      </c>
      <c r="Q20" s="44">
        <f t="shared" si="4"/>
        <v>0.27443346506805327</v>
      </c>
      <c r="U20" s="34"/>
    </row>
    <row r="21" spans="1:21">
      <c r="A21" s="36" t="s">
        <v>45</v>
      </c>
      <c r="B21" s="27">
        <v>1.2</v>
      </c>
      <c r="C21" s="27">
        <v>0.5</v>
      </c>
      <c r="D21" s="43">
        <f t="shared" si="6"/>
        <v>8.271544311577701</v>
      </c>
      <c r="E21" s="26">
        <v>23608</v>
      </c>
      <c r="F21" s="26">
        <v>23250</v>
      </c>
      <c r="G21" s="57" t="str">
        <f t="shared" si="7"/>
        <v>ja</v>
      </c>
      <c r="H21" s="44">
        <f t="shared" si="3"/>
        <v>0.13889786441874513</v>
      </c>
      <c r="I21" s="3"/>
      <c r="J21" s="36" t="s">
        <v>45</v>
      </c>
      <c r="K21" s="27">
        <v>2.2999999999999998</v>
      </c>
      <c r="L21" s="27">
        <v>0.7</v>
      </c>
      <c r="M21" s="43">
        <f t="shared" si="8"/>
        <v>9.9539942711580558</v>
      </c>
      <c r="N21" s="26">
        <v>11462</v>
      </c>
      <c r="O21" s="26">
        <v>11153</v>
      </c>
      <c r="P21" s="57" t="str">
        <f t="shared" si="9"/>
        <v>ja</v>
      </c>
      <c r="Q21" s="44">
        <f t="shared" si="4"/>
        <v>0.27443346506805327</v>
      </c>
      <c r="U21" s="34"/>
    </row>
    <row r="22" spans="1:21">
      <c r="A22" s="36" t="s">
        <v>46</v>
      </c>
      <c r="B22" s="27">
        <v>0.6</v>
      </c>
      <c r="C22" s="27">
        <v>0.5</v>
      </c>
      <c r="D22" s="43">
        <f>ABS(B22-C22)/SQRT((B22*(100-B22)/E22)+(C22*(100-C22)/F22))</f>
        <v>1.463947272180788</v>
      </c>
      <c r="E22" s="26">
        <v>23608</v>
      </c>
      <c r="F22" s="26">
        <v>23250</v>
      </c>
      <c r="G22" s="57" t="str">
        <f>IF(D22&gt;1.96,"ja","nein")</f>
        <v>nein</v>
      </c>
      <c r="H22" s="44">
        <f>1.96*SQRT((B22*(100-B22)/E22))</f>
        <v>9.8513395993159475E-2</v>
      </c>
      <c r="I22" s="3"/>
      <c r="J22" s="36" t="s">
        <v>46</v>
      </c>
      <c r="K22" s="27">
        <v>0.7</v>
      </c>
      <c r="L22" s="27">
        <v>0.8</v>
      </c>
      <c r="M22" s="43">
        <f>ABS(K22-L22)/SQRT((K22*(100-K22)/N22)+(L22*(100-L22)/O22))</f>
        <v>0.87104970534108672</v>
      </c>
      <c r="N22" s="26">
        <v>11462</v>
      </c>
      <c r="O22" s="26">
        <v>11153</v>
      </c>
      <c r="P22" s="57" t="str">
        <f>IF(M22&gt;1.96,"ja","nein")</f>
        <v>nein</v>
      </c>
      <c r="Q22" s="44">
        <f>1.96*SQRT((K22*(100-K22)/N22))</f>
        <v>0.15263337717420872</v>
      </c>
      <c r="U22" s="34"/>
    </row>
    <row r="23" spans="1:21">
      <c r="A23" s="36" t="s">
        <v>62</v>
      </c>
      <c r="B23" s="27">
        <v>1.2</v>
      </c>
      <c r="C23" s="27">
        <v>0.8</v>
      </c>
      <c r="D23" s="43">
        <f>ABS(B23-C23)/SQRT((B23*(100-B23)/E23)+(C23*(100-C23)/F23))</f>
        <v>4.3552008312706736</v>
      </c>
      <c r="E23" s="26">
        <v>23608</v>
      </c>
      <c r="F23" s="26">
        <v>23250</v>
      </c>
      <c r="G23" s="57" t="str">
        <f t="shared" ref="G23" si="10">IF(D23&gt;1.96,"ja","nein")</f>
        <v>ja</v>
      </c>
      <c r="H23" s="44">
        <f t="shared" ref="H23" si="11">1.96*SQRT((B23*(100-B23)/E23))</f>
        <v>0.13889786441874513</v>
      </c>
      <c r="I23" s="3"/>
      <c r="J23" s="36" t="s">
        <v>62</v>
      </c>
      <c r="K23" s="27">
        <v>2</v>
      </c>
      <c r="L23" s="27">
        <v>1.4</v>
      </c>
      <c r="M23" s="43">
        <f>ABS(K23-L23)/SQRT((K23*(100-K23)/N23)+(L23*(100-L23)/O23))</f>
        <v>3.4947023177309693</v>
      </c>
      <c r="N23" s="26">
        <v>11462</v>
      </c>
      <c r="O23" s="26">
        <v>11153</v>
      </c>
      <c r="P23" s="57" t="str">
        <f t="shared" ref="P23" si="12">IF(M23&gt;1.96,"ja","nein")</f>
        <v>ja</v>
      </c>
      <c r="Q23" s="44">
        <f t="shared" ref="Q23" si="13">1.96*SQRT((K23*(100-K23)/N23))</f>
        <v>0.25630312711332337</v>
      </c>
      <c r="U23" s="34"/>
    </row>
    <row r="24" spans="1:21">
      <c r="A24" s="36" t="s">
        <v>47</v>
      </c>
      <c r="B24" s="27">
        <v>1.6</v>
      </c>
      <c r="C24" s="27">
        <v>1.3</v>
      </c>
      <c r="D24" s="43">
        <f>ABS(B24-C24)/SQRT((B24*(100-B24)/E24)+(C24*(100-C24)/F24))</f>
        <v>2.7174497796252344</v>
      </c>
      <c r="E24" s="26">
        <v>23608</v>
      </c>
      <c r="F24" s="26">
        <v>23250</v>
      </c>
      <c r="G24" s="57" t="str">
        <f>IF(D24&gt;1.96,"ja","nein")</f>
        <v>ja</v>
      </c>
      <c r="H24" s="44">
        <f>1.96*SQRT((B24*(100-B24)/E24))</f>
        <v>0.16006044266674918</v>
      </c>
      <c r="I24" s="3"/>
      <c r="J24" s="36" t="s">
        <v>47</v>
      </c>
      <c r="K24" s="27">
        <v>2.7</v>
      </c>
      <c r="L24" s="27">
        <v>1.9</v>
      </c>
      <c r="M24" s="43">
        <f>ABS(K24-L24)/SQRT((K24*(100-K24)/N24)+(L24*(100-L24)/O24))</f>
        <v>4.0185188584696956</v>
      </c>
      <c r="N24" s="26">
        <v>11462</v>
      </c>
      <c r="O24" s="26">
        <v>11153</v>
      </c>
      <c r="P24" s="57" t="str">
        <f>IF(M24&gt;1.96,"ja","nein")</f>
        <v>ja</v>
      </c>
      <c r="Q24" s="44">
        <f>1.96*SQRT((K24*(100-K24)/N24))</f>
        <v>0.29673185496887872</v>
      </c>
      <c r="U24" s="34"/>
    </row>
    <row r="25" spans="1:21">
      <c r="A25" s="36" t="s">
        <v>24</v>
      </c>
      <c r="B25" s="27">
        <v>0.9</v>
      </c>
      <c r="C25" s="27">
        <v>0.6</v>
      </c>
      <c r="D25" s="43">
        <f>ABS(B25-C25)/SQRT((B25*(100-B25)/E25)+(C25*(100-C25)/F25))</f>
        <v>3.7667765870168024</v>
      </c>
      <c r="E25" s="26">
        <v>23608</v>
      </c>
      <c r="F25" s="26">
        <v>23250</v>
      </c>
      <c r="G25" s="57" t="str">
        <f>IF(D25&gt;1.96,"ja","nein")</f>
        <v>ja</v>
      </c>
      <c r="H25" s="44">
        <f>1.96*SQRT((B25*(100-B25)/E25))</f>
        <v>0.12047156581580497</v>
      </c>
      <c r="I25" s="3"/>
      <c r="J25" s="36" t="s">
        <v>24</v>
      </c>
      <c r="K25" s="27">
        <v>1.4</v>
      </c>
      <c r="L25" s="27">
        <v>0.7</v>
      </c>
      <c r="M25" s="43">
        <f>ABS(K25-L25)/SQRT((K25*(100-K25)/N25)+(L25*(100-L25)/O25))</f>
        <v>5.1779911041385844</v>
      </c>
      <c r="N25" s="26">
        <v>11462</v>
      </c>
      <c r="O25" s="26">
        <v>11153</v>
      </c>
      <c r="P25" s="57" t="str">
        <f>IF(M25&gt;1.96,"ja","nein")</f>
        <v>ja</v>
      </c>
      <c r="Q25" s="44">
        <f>1.96*SQRT((K25*(100-K25)/N25))</f>
        <v>0.21509402406940126</v>
      </c>
      <c r="U25" s="34"/>
    </row>
    <row r="26" spans="1:21">
      <c r="A26" s="36" t="s">
        <v>55</v>
      </c>
      <c r="B26" s="27">
        <v>0.6</v>
      </c>
      <c r="C26" s="27">
        <v>0.4</v>
      </c>
      <c r="D26" s="43">
        <f t="shared" si="6"/>
        <v>3.0715441618427204</v>
      </c>
      <c r="E26" s="26">
        <v>23608</v>
      </c>
      <c r="F26" s="26">
        <v>23250</v>
      </c>
      <c r="G26" s="57" t="str">
        <f t="shared" si="7"/>
        <v>ja</v>
      </c>
      <c r="H26" s="44">
        <f t="shared" si="3"/>
        <v>9.8513395993159475E-2</v>
      </c>
      <c r="I26" s="3"/>
      <c r="J26" s="36" t="s">
        <v>55</v>
      </c>
      <c r="K26" s="27">
        <v>0.9</v>
      </c>
      <c r="L26" s="27">
        <v>0.4</v>
      </c>
      <c r="M26" s="43">
        <f t="shared" si="8"/>
        <v>4.6925095885450387</v>
      </c>
      <c r="N26" s="26">
        <v>11462</v>
      </c>
      <c r="O26" s="26">
        <v>11153</v>
      </c>
      <c r="P26" s="57" t="str">
        <f t="shared" si="9"/>
        <v>ja</v>
      </c>
      <c r="Q26" s="44">
        <f t="shared" si="4"/>
        <v>0.1728956040420089</v>
      </c>
      <c r="U26" s="34"/>
    </row>
    <row r="27" spans="1:21">
      <c r="A27" s="36" t="s">
        <v>61</v>
      </c>
      <c r="B27" s="27">
        <v>1</v>
      </c>
      <c r="C27" s="27">
        <v>0.6</v>
      </c>
      <c r="D27" s="43">
        <f t="shared" si="6"/>
        <v>4.8655266040585969</v>
      </c>
      <c r="E27" s="26">
        <v>23608</v>
      </c>
      <c r="F27" s="26">
        <v>23250</v>
      </c>
      <c r="G27" s="57" t="str">
        <f t="shared" si="7"/>
        <v>ja</v>
      </c>
      <c r="H27" s="44">
        <f t="shared" si="3"/>
        <v>0.1269240935235465</v>
      </c>
      <c r="I27" s="3"/>
      <c r="J27" s="36" t="s">
        <v>61</v>
      </c>
      <c r="K27" s="27">
        <v>1.5</v>
      </c>
      <c r="L27" s="27">
        <v>0.7</v>
      </c>
      <c r="M27" s="43">
        <f t="shared" si="8"/>
        <v>5.7851412740434354</v>
      </c>
      <c r="N27" s="26">
        <v>11462</v>
      </c>
      <c r="O27" s="26">
        <v>11153</v>
      </c>
      <c r="P27" s="57" t="str">
        <f t="shared" si="9"/>
        <v>ja</v>
      </c>
      <c r="Q27" s="44">
        <f t="shared" si="4"/>
        <v>0.22253053603843126</v>
      </c>
      <c r="U27" s="34"/>
    </row>
    <row r="28" spans="1:21">
      <c r="A28" s="36"/>
      <c r="B28" s="27"/>
      <c r="C28" s="27"/>
      <c r="G28" s="57"/>
      <c r="H28" s="44"/>
      <c r="I28" s="3"/>
      <c r="J28" s="36"/>
      <c r="K28" s="27"/>
      <c r="L28" s="27"/>
      <c r="P28" s="57"/>
      <c r="Q28" s="44"/>
      <c r="U28" s="34"/>
    </row>
    <row r="29" spans="1:21" ht="13">
      <c r="A29" s="9" t="s">
        <v>0</v>
      </c>
      <c r="B29" s="27"/>
      <c r="C29" s="27"/>
      <c r="G29" s="57"/>
      <c r="H29" s="44"/>
      <c r="I29" s="3"/>
      <c r="J29" s="30" t="s">
        <v>0</v>
      </c>
      <c r="K29" s="27"/>
      <c r="L29" s="27"/>
      <c r="P29" s="57"/>
      <c r="Q29" s="44"/>
      <c r="U29" s="34"/>
    </row>
    <row r="30" spans="1:21">
      <c r="A30" s="36" t="s">
        <v>22</v>
      </c>
      <c r="B30" s="35">
        <v>11.5</v>
      </c>
      <c r="C30" s="35">
        <v>10.9</v>
      </c>
      <c r="D30" s="43">
        <f>ABS(B30-C30)/SQRT((B30*(100-B30)/E30)+(C30*(100-C30)/F30))</f>
        <v>0.81512580557494763</v>
      </c>
      <c r="E30" s="15">
        <v>3691</v>
      </c>
      <c r="F30" s="15">
        <v>3650</v>
      </c>
      <c r="G30" s="57" t="str">
        <f t="shared" ref="G30:G90" si="14">IF(D30&gt;1.96,"ja","nein")</f>
        <v>nein</v>
      </c>
      <c r="H30" s="44">
        <f t="shared" si="3"/>
        <v>1.0292114385856936</v>
      </c>
      <c r="I30" s="3"/>
      <c r="J30" s="38" t="s">
        <v>22</v>
      </c>
      <c r="K30" s="27">
        <v>6.8</v>
      </c>
      <c r="L30" s="27">
        <v>6.7</v>
      </c>
      <c r="M30" s="43">
        <f t="shared" ref="M30:M38" si="15">ABS(K30-L30)/SQRT((K30*(100-K30)/N30)+(L30*(100-L30)/O30))</f>
        <v>0.12809279516590669</v>
      </c>
      <c r="N30" s="15">
        <v>2072</v>
      </c>
      <c r="O30" s="15">
        <v>2059</v>
      </c>
      <c r="P30" s="57" t="str">
        <f t="shared" ref="P30:P38" si="16">IF(M30&gt;1.96,"ja","nein")</f>
        <v>nein</v>
      </c>
      <c r="Q30" s="44">
        <f t="shared" si="4"/>
        <v>1.0839858381442524</v>
      </c>
    </row>
    <row r="31" spans="1:21">
      <c r="A31" s="36" t="s">
        <v>19</v>
      </c>
      <c r="B31" s="35">
        <v>21.3</v>
      </c>
      <c r="C31" s="35">
        <v>21</v>
      </c>
      <c r="D31" s="43">
        <f t="shared" ref="D31:D97" si="17">ABS(B31-C31)/SQRT((B31*(100-B31)/E31)+(C31*(100-C31)/F31))</f>
        <v>0.31471343768972287</v>
      </c>
      <c r="E31" s="15">
        <v>3691</v>
      </c>
      <c r="F31" s="15">
        <v>3650</v>
      </c>
      <c r="G31" s="57" t="str">
        <f t="shared" si="14"/>
        <v>nein</v>
      </c>
      <c r="H31" s="44">
        <f t="shared" si="3"/>
        <v>1.3208734678093175</v>
      </c>
      <c r="I31" s="3"/>
      <c r="J31" s="38" t="s">
        <v>19</v>
      </c>
      <c r="K31" s="27">
        <v>21.1</v>
      </c>
      <c r="L31" s="27">
        <v>19.100000000000001</v>
      </c>
      <c r="M31" s="43">
        <f t="shared" si="15"/>
        <v>1.6044077230265936</v>
      </c>
      <c r="N31" s="15">
        <v>2072</v>
      </c>
      <c r="O31" s="15">
        <v>2059</v>
      </c>
      <c r="P31" s="57" t="str">
        <f t="shared" si="16"/>
        <v>nein</v>
      </c>
      <c r="Q31" s="44">
        <f t="shared" si="4"/>
        <v>1.7568752513051829</v>
      </c>
    </row>
    <row r="32" spans="1:21">
      <c r="A32" s="36" t="s">
        <v>20</v>
      </c>
      <c r="B32" s="35">
        <v>5.0999999999999996</v>
      </c>
      <c r="C32" s="35">
        <v>4.5999999999999996</v>
      </c>
      <c r="D32" s="43">
        <f>ABS(B32-C32)/SQRT((B32*(100-B32)/E32)+(C32*(100-C32)/F32))</f>
        <v>0.99729659658977998</v>
      </c>
      <c r="E32" s="15">
        <v>3691</v>
      </c>
      <c r="F32" s="15">
        <v>3650</v>
      </c>
      <c r="G32" s="57" t="str">
        <f t="shared" si="14"/>
        <v>nein</v>
      </c>
      <c r="H32" s="44">
        <f t="shared" si="3"/>
        <v>0.70974483873774952</v>
      </c>
      <c r="I32" s="3"/>
      <c r="J32" s="38" t="s">
        <v>20</v>
      </c>
      <c r="K32" s="27">
        <v>7.3</v>
      </c>
      <c r="L32" s="27">
        <v>5.4</v>
      </c>
      <c r="M32" s="43">
        <f t="shared" si="15"/>
        <v>2.5063029499472114</v>
      </c>
      <c r="N32" s="15">
        <v>2072</v>
      </c>
      <c r="O32" s="15">
        <v>2059</v>
      </c>
      <c r="P32" s="57" t="str">
        <f t="shared" si="16"/>
        <v>ja</v>
      </c>
      <c r="Q32" s="44">
        <f t="shared" si="4"/>
        <v>1.120114690073708</v>
      </c>
    </row>
    <row r="33" spans="1:17">
      <c r="A33" s="36" t="s">
        <v>21</v>
      </c>
      <c r="B33" s="35">
        <v>29.6</v>
      </c>
      <c r="C33" s="35">
        <v>27.6</v>
      </c>
      <c r="D33" s="43">
        <f t="shared" si="17"/>
        <v>1.8965771488963106</v>
      </c>
      <c r="E33" s="15">
        <v>3691</v>
      </c>
      <c r="F33" s="15">
        <v>3650</v>
      </c>
      <c r="G33" s="57" t="str">
        <f t="shared" si="14"/>
        <v>nein</v>
      </c>
      <c r="H33" s="44">
        <f t="shared" si="3"/>
        <v>1.472706602459452</v>
      </c>
      <c r="I33" s="3"/>
      <c r="J33" s="38" t="s">
        <v>21</v>
      </c>
      <c r="K33" s="27">
        <v>36.9</v>
      </c>
      <c r="L33" s="27">
        <v>33.9</v>
      </c>
      <c r="M33" s="43">
        <f t="shared" si="15"/>
        <v>2.0170918370463857</v>
      </c>
      <c r="N33" s="15">
        <v>2072</v>
      </c>
      <c r="O33" s="15">
        <v>2059</v>
      </c>
      <c r="P33" s="57" t="str">
        <f t="shared" si="16"/>
        <v>ja</v>
      </c>
      <c r="Q33" s="44">
        <f t="shared" si="4"/>
        <v>2.0777297511752866</v>
      </c>
    </row>
    <row r="34" spans="1:17">
      <c r="A34" s="36" t="s">
        <v>44</v>
      </c>
      <c r="B34" s="35">
        <v>11.3</v>
      </c>
      <c r="C34" s="35">
        <v>10.9</v>
      </c>
      <c r="D34" s="43">
        <f t="shared" si="17"/>
        <v>0.5455271777947629</v>
      </c>
      <c r="E34" s="15">
        <v>3691</v>
      </c>
      <c r="F34" s="15">
        <v>3650</v>
      </c>
      <c r="G34" s="57" t="str">
        <f t="shared" si="14"/>
        <v>nein</v>
      </c>
      <c r="H34" s="44">
        <f t="shared" si="3"/>
        <v>1.0213746634790613</v>
      </c>
      <c r="I34" s="3"/>
      <c r="J34" s="36" t="s">
        <v>44</v>
      </c>
      <c r="K34" s="27">
        <v>16.100000000000001</v>
      </c>
      <c r="L34" s="27">
        <v>15.9</v>
      </c>
      <c r="M34" s="43">
        <f t="shared" si="15"/>
        <v>0.17531976740994176</v>
      </c>
      <c r="N34" s="15">
        <v>2072</v>
      </c>
      <c r="O34" s="15">
        <v>2059</v>
      </c>
      <c r="P34" s="57" t="str">
        <f t="shared" si="16"/>
        <v>nein</v>
      </c>
      <c r="Q34" s="44">
        <f t="shared" si="4"/>
        <v>1.5825415241552669</v>
      </c>
    </row>
    <row r="35" spans="1:17">
      <c r="A35" s="36" t="s">
        <v>43</v>
      </c>
      <c r="B35" s="35">
        <v>9.1999999999999993</v>
      </c>
      <c r="C35" s="35">
        <v>7.7</v>
      </c>
      <c r="D35" s="43">
        <f>ABS(B35-C35)/SQRT((B35*(100-B35)/E35)+(C35*(100-C35)/F35))</f>
        <v>2.3116938851600706</v>
      </c>
      <c r="E35" s="15">
        <v>3691</v>
      </c>
      <c r="F35" s="15">
        <v>3650</v>
      </c>
      <c r="G35" s="57" t="str">
        <f>IF(D35&gt;1.96,"ja","nein")</f>
        <v>ja</v>
      </c>
      <c r="H35" s="44">
        <f>1.96*SQRT((B35*(100-B35)/E35))</f>
        <v>0.93243998065780342</v>
      </c>
      <c r="I35" s="3"/>
      <c r="J35" s="36" t="s">
        <v>43</v>
      </c>
      <c r="K35" s="27">
        <v>11.6</v>
      </c>
      <c r="L35" s="27">
        <v>10.1</v>
      </c>
      <c r="M35" s="43">
        <f>ABS(K35-L35)/SQRT((K35*(100-K35)/N35)+(L35*(100-L35)/O35))</f>
        <v>1.5505257999458186</v>
      </c>
      <c r="N35" s="15">
        <v>2072</v>
      </c>
      <c r="O35" s="15">
        <v>2059</v>
      </c>
      <c r="P35" s="57" t="str">
        <f>IF(M35&gt;1.96,"ja","nein")</f>
        <v>nein</v>
      </c>
      <c r="Q35" s="44">
        <f>1.96*SQRT((K35*(100-K35)/N35))</f>
        <v>1.3788477759307549</v>
      </c>
    </row>
    <row r="36" spans="1:17">
      <c r="A36" s="36" t="s">
        <v>23</v>
      </c>
      <c r="B36" s="35">
        <v>6.2</v>
      </c>
      <c r="C36" s="35">
        <v>5.6</v>
      </c>
      <c r="D36" s="43">
        <f>ABS(B36-C36)/SQRT((B36*(100-B36)/E36)+(C36*(100-C36)/F36))</f>
        <v>1.0910993499112074</v>
      </c>
      <c r="E36" s="15">
        <v>3691</v>
      </c>
      <c r="F36" s="15">
        <v>3650</v>
      </c>
      <c r="G36" s="57" t="str">
        <f>IF(D36&gt;1.96,"ja","nein")</f>
        <v>nein</v>
      </c>
      <c r="H36" s="44">
        <f>1.96*SQRT((B36*(100-B36)/E36))</f>
        <v>0.7780030735439174</v>
      </c>
      <c r="I36" s="3"/>
      <c r="J36" s="38" t="s">
        <v>23</v>
      </c>
      <c r="K36" s="27">
        <v>9.6</v>
      </c>
      <c r="L36" s="27">
        <v>8.4</v>
      </c>
      <c r="M36" s="43">
        <f>ABS(K36-L36)/SQRT((K36*(100-K36)/N36)+(L36*(100-L36)/O36))</f>
        <v>1.347942261458243</v>
      </c>
      <c r="N36" s="15">
        <v>2072</v>
      </c>
      <c r="O36" s="15">
        <v>2059</v>
      </c>
      <c r="P36" s="57" t="str">
        <f>IF(M36&gt;1.96,"ja","nein")</f>
        <v>nein</v>
      </c>
      <c r="Q36" s="44">
        <f>1.96*SQRT((K36*(100-K36)/N36))</f>
        <v>1.2684724160462735</v>
      </c>
    </row>
    <row r="37" spans="1:17">
      <c r="A37" s="36" t="s">
        <v>59</v>
      </c>
      <c r="B37" s="35">
        <v>5.9</v>
      </c>
      <c r="C37" s="35">
        <v>4.8</v>
      </c>
      <c r="D37" s="43">
        <f>ABS(B37-C37)/SQRT((B37*(100-B37)/E37)+(C37*(100-C37)/F37))</f>
        <v>2.0952884525116282</v>
      </c>
      <c r="E37" s="15">
        <v>3691</v>
      </c>
      <c r="F37" s="15">
        <v>3650</v>
      </c>
      <c r="G37" s="57" t="str">
        <f>IF(D37&gt;1.96,"ja","nein")</f>
        <v>ja</v>
      </c>
      <c r="H37" s="44">
        <f>1.96*SQRT((B37*(100-B37)/E37))</f>
        <v>0.7601597430830338</v>
      </c>
      <c r="I37" s="3"/>
      <c r="J37" s="36" t="s">
        <v>59</v>
      </c>
      <c r="K37" s="27">
        <v>6.2</v>
      </c>
      <c r="L37" s="27">
        <v>4</v>
      </c>
      <c r="M37" s="43">
        <f>ABS(K37-L37)/SQRT((K37*(100-K37)/N37)+(L37*(100-L37)/O37))</f>
        <v>3.2187211944494618</v>
      </c>
      <c r="N37" s="15">
        <v>2072</v>
      </c>
      <c r="O37" s="15">
        <v>2059</v>
      </c>
      <c r="P37" s="57" t="str">
        <f>IF(M37&gt;1.96,"ja","nein")</f>
        <v>ja</v>
      </c>
      <c r="Q37" s="44">
        <f>1.96*SQRT((K37*(100-K37)/N37))</f>
        <v>1.0383851287820314</v>
      </c>
    </row>
    <row r="38" spans="1:17">
      <c r="A38" s="36" t="s">
        <v>60</v>
      </c>
      <c r="B38" s="35">
        <v>2.2999999999999998</v>
      </c>
      <c r="C38" s="35">
        <v>1.7</v>
      </c>
      <c r="D38" s="43">
        <f t="shared" si="17"/>
        <v>1.8371395667969144</v>
      </c>
      <c r="E38" s="15">
        <v>3691</v>
      </c>
      <c r="F38" s="15">
        <v>3650</v>
      </c>
      <c r="G38" s="57" t="str">
        <f t="shared" si="14"/>
        <v>nein</v>
      </c>
      <c r="H38" s="44">
        <f t="shared" si="3"/>
        <v>0.48360997336670514</v>
      </c>
      <c r="I38" s="3"/>
      <c r="J38" s="36" t="s">
        <v>60</v>
      </c>
      <c r="K38" s="27">
        <v>2.8</v>
      </c>
      <c r="L38" s="27">
        <v>1.8</v>
      </c>
      <c r="M38" s="43">
        <f t="shared" si="15"/>
        <v>2.1457110568488433</v>
      </c>
      <c r="N38" s="15">
        <v>2072</v>
      </c>
      <c r="O38" s="15">
        <v>2059</v>
      </c>
      <c r="P38" s="57" t="str">
        <f t="shared" si="16"/>
        <v>ja</v>
      </c>
      <c r="Q38" s="44">
        <f t="shared" si="4"/>
        <v>0.71035156883852335</v>
      </c>
    </row>
    <row r="39" spans="1:17">
      <c r="A39" s="36" t="s">
        <v>24</v>
      </c>
      <c r="B39" s="35">
        <v>2.1</v>
      </c>
      <c r="C39" s="35">
        <v>1.9</v>
      </c>
      <c r="D39" s="43">
        <f>ABS(B39-C39)/SQRT((B39*(100-B39)/E39)+(C39*(100-C39)/F39))</f>
        <v>0.61208719598059724</v>
      </c>
      <c r="E39" s="15">
        <v>3691</v>
      </c>
      <c r="F39" s="15">
        <v>3650</v>
      </c>
      <c r="G39" s="57" t="str">
        <f>IF(D39&gt;1.96,"ja","nein")</f>
        <v>nein</v>
      </c>
      <c r="H39" s="44">
        <f>1.96*SQRT((B39*(100-B39)/E39))</f>
        <v>0.46257807237539472</v>
      </c>
      <c r="I39" s="3"/>
      <c r="J39" s="38" t="s">
        <v>24</v>
      </c>
      <c r="K39" s="27">
        <v>2.8</v>
      </c>
      <c r="L39" s="27">
        <v>2.1</v>
      </c>
      <c r="M39" s="43">
        <f>ABS(K39-L39)/SQRT((K39*(100-K39)/N39)+(L39*(100-L39)/O39))</f>
        <v>1.4558055828015797</v>
      </c>
      <c r="N39" s="15">
        <v>2072</v>
      </c>
      <c r="O39" s="15">
        <v>2059</v>
      </c>
      <c r="P39" s="57" t="str">
        <f>IF(M39&gt;1.96,"ja","nein")</f>
        <v>nein</v>
      </c>
      <c r="Q39" s="44">
        <f>1.96*SQRT((K39*(100-K39)/N39))</f>
        <v>0.71035156883852335</v>
      </c>
    </row>
    <row r="40" spans="1:17">
      <c r="A40" s="36"/>
      <c r="B40" s="27"/>
      <c r="C40" s="27"/>
      <c r="D40" s="43"/>
      <c r="G40" s="57"/>
      <c r="H40" s="44"/>
      <c r="I40" s="3"/>
      <c r="J40" s="38"/>
      <c r="K40" s="27"/>
      <c r="L40" s="27"/>
      <c r="M40" s="43"/>
      <c r="P40" s="57"/>
      <c r="Q40" s="44"/>
    </row>
    <row r="41" spans="1:17" ht="13">
      <c r="A41" s="10" t="s">
        <v>11</v>
      </c>
      <c r="B41" s="27"/>
      <c r="C41" s="27"/>
      <c r="D41" s="43"/>
      <c r="G41" s="57"/>
      <c r="H41" s="44"/>
      <c r="I41" s="3"/>
      <c r="J41" s="28" t="s">
        <v>11</v>
      </c>
      <c r="K41" s="27"/>
      <c r="L41" s="27"/>
      <c r="M41" s="43"/>
      <c r="P41" s="57"/>
      <c r="Q41" s="44"/>
    </row>
    <row r="42" spans="1:17">
      <c r="A42" s="36" t="s">
        <v>25</v>
      </c>
      <c r="B42" s="35">
        <v>19.399999999999999</v>
      </c>
      <c r="C42" s="35">
        <v>18.8</v>
      </c>
      <c r="D42" s="43">
        <f>ABS(B42-C42)/SQRT((B42*(100-B42)/E42)+(C42*(100-C42)/F42))</f>
        <v>0.6187776372270265</v>
      </c>
      <c r="E42" s="15">
        <v>3346</v>
      </c>
      <c r="F42" s="15">
        <v>3228</v>
      </c>
      <c r="G42" s="57" t="str">
        <f t="shared" si="14"/>
        <v>nein</v>
      </c>
      <c r="H42" s="44">
        <f t="shared" si="3"/>
        <v>1.3398663769009918</v>
      </c>
      <c r="I42" s="3"/>
      <c r="J42" s="38" t="s">
        <v>25</v>
      </c>
      <c r="K42" s="27">
        <v>8.8000000000000007</v>
      </c>
      <c r="L42" s="27">
        <v>9</v>
      </c>
      <c r="M42" s="43">
        <f>ABS(K42-L42)/SQRT((K42*(100-K42)/N42)+(L42*(100-L42)/O44))</f>
        <v>0.19566432023721497</v>
      </c>
      <c r="N42" s="15">
        <v>1585</v>
      </c>
      <c r="O42" s="15">
        <v>1521</v>
      </c>
      <c r="P42" s="57" t="str">
        <f t="shared" ref="P42:P50" si="18">IF(M42&gt;1.96,"ja","nein")</f>
        <v>nein</v>
      </c>
      <c r="Q42" s="44">
        <f t="shared" si="4"/>
        <v>1.3946980487971623</v>
      </c>
    </row>
    <row r="43" spans="1:17">
      <c r="A43" s="36" t="s">
        <v>19</v>
      </c>
      <c r="B43" s="35">
        <v>33.700000000000003</v>
      </c>
      <c r="C43" s="35">
        <v>33.9</v>
      </c>
      <c r="D43" s="43">
        <f t="shared" si="17"/>
        <v>0.17137712737836802</v>
      </c>
      <c r="E43" s="15">
        <v>3346</v>
      </c>
      <c r="F43" s="15">
        <v>3228</v>
      </c>
      <c r="G43" s="57" t="str">
        <f t="shared" si="14"/>
        <v>nein</v>
      </c>
      <c r="H43" s="44">
        <f t="shared" si="3"/>
        <v>1.6016396723880699</v>
      </c>
      <c r="I43" s="3"/>
      <c r="J43" s="38" t="s">
        <v>19</v>
      </c>
      <c r="K43" s="27">
        <v>37.6</v>
      </c>
      <c r="L43" s="27">
        <v>36.9</v>
      </c>
      <c r="M43" s="43">
        <f>ABS(K43-L43)/SQRT((K43*(100-K43)/N43)+(L43*(100-L43)/O45))</f>
        <v>0.40339918599839902</v>
      </c>
      <c r="N43" s="15">
        <v>1585</v>
      </c>
      <c r="O43" s="15">
        <v>1521</v>
      </c>
      <c r="P43" s="57" t="str">
        <f t="shared" si="18"/>
        <v>nein</v>
      </c>
      <c r="Q43" s="44">
        <f t="shared" si="4"/>
        <v>2.3846665255030715</v>
      </c>
    </row>
    <row r="44" spans="1:17">
      <c r="A44" s="36" t="s">
        <v>20</v>
      </c>
      <c r="B44" s="35">
        <v>3.3</v>
      </c>
      <c r="C44" s="35">
        <v>2.8</v>
      </c>
      <c r="D44" s="43">
        <f t="shared" si="17"/>
        <v>1.1795508808166253</v>
      </c>
      <c r="E44" s="15">
        <v>3346</v>
      </c>
      <c r="F44" s="15">
        <v>3228</v>
      </c>
      <c r="G44" s="57" t="str">
        <f t="shared" si="14"/>
        <v>nein</v>
      </c>
      <c r="H44" s="44">
        <f t="shared" si="3"/>
        <v>0.60528973663194274</v>
      </c>
      <c r="I44" s="3"/>
      <c r="J44" s="38" t="s">
        <v>20</v>
      </c>
      <c r="K44" s="27">
        <v>4.8</v>
      </c>
      <c r="L44" s="27">
        <v>4.0999999999999996</v>
      </c>
      <c r="M44" s="43">
        <f>ABS(K44-L44)/SQRT((K44*(100-K44)/N44)+(L44*(100-L44)/O46))</f>
        <v>0.94662867760038916</v>
      </c>
      <c r="N44" s="15">
        <v>1585</v>
      </c>
      <c r="O44" s="15">
        <v>1521</v>
      </c>
      <c r="P44" s="57" t="str">
        <f t="shared" si="18"/>
        <v>nein</v>
      </c>
      <c r="Q44" s="44">
        <f t="shared" si="4"/>
        <v>1.0523992525419184</v>
      </c>
    </row>
    <row r="45" spans="1:17">
      <c r="A45" s="36" t="s">
        <v>21</v>
      </c>
      <c r="B45" s="35">
        <v>33</v>
      </c>
      <c r="C45" s="35">
        <v>32.700000000000003</v>
      </c>
      <c r="D45" s="43">
        <f t="shared" si="17"/>
        <v>0.25891472295988455</v>
      </c>
      <c r="E45" s="15">
        <v>3346</v>
      </c>
      <c r="F45" s="15">
        <v>3228</v>
      </c>
      <c r="G45" s="57" t="str">
        <f t="shared" si="14"/>
        <v>nein</v>
      </c>
      <c r="H45" s="44">
        <f t="shared" si="3"/>
        <v>1.5932630132180634</v>
      </c>
      <c r="I45" s="3"/>
      <c r="J45" s="38" t="s">
        <v>21</v>
      </c>
      <c r="K45" s="27">
        <v>48.8</v>
      </c>
      <c r="L45" s="27">
        <v>49.9</v>
      </c>
      <c r="M45" s="43">
        <f>ABS(K45-L45)/SQRT((K45*(100-K45)/N45)+(L45*(100-L45)/O47))</f>
        <v>0.61300341961843763</v>
      </c>
      <c r="N45" s="15">
        <v>1585</v>
      </c>
      <c r="O45" s="15">
        <v>1521</v>
      </c>
      <c r="P45" s="57" t="str">
        <f t="shared" si="18"/>
        <v>nein</v>
      </c>
      <c r="Q45" s="44">
        <f t="shared" si="4"/>
        <v>2.4608567275317932</v>
      </c>
    </row>
    <row r="46" spans="1:17">
      <c r="A46" s="36" t="s">
        <v>44</v>
      </c>
      <c r="B46" s="35">
        <v>13.9</v>
      </c>
      <c r="C46" s="35">
        <v>12.9</v>
      </c>
      <c r="D46" s="43">
        <f>ABS(B46-C46)/SQRT((B46*(100-B46)/E46)+(C46*(100-C46)/F46))</f>
        <v>1.1903462712991213</v>
      </c>
      <c r="E46" s="15">
        <v>3346</v>
      </c>
      <c r="F46" s="15">
        <v>3228</v>
      </c>
      <c r="G46" s="57" t="str">
        <f t="shared" si="14"/>
        <v>nein</v>
      </c>
      <c r="H46" s="44">
        <f t="shared" si="3"/>
        <v>1.1722009766704313</v>
      </c>
      <c r="I46" s="3"/>
      <c r="J46" s="36" t="s">
        <v>44</v>
      </c>
      <c r="K46" s="27">
        <v>23</v>
      </c>
      <c r="L46" s="27">
        <v>21.8</v>
      </c>
      <c r="M46" s="43">
        <f>ABS(K46-L46)/SQRT((K46*(100-K46)/N46)+(L46*(100-L46)/O49))</f>
        <v>0.80211226321075835</v>
      </c>
      <c r="N46" s="15">
        <v>1585</v>
      </c>
      <c r="O46" s="15">
        <v>1521</v>
      </c>
      <c r="P46" s="57" t="str">
        <f t="shared" si="18"/>
        <v>nein</v>
      </c>
      <c r="Q46" s="44">
        <f t="shared" si="4"/>
        <v>2.0718137864997903</v>
      </c>
    </row>
    <row r="47" spans="1:17">
      <c r="A47" s="36" t="s">
        <v>43</v>
      </c>
      <c r="B47" s="35">
        <v>14.1</v>
      </c>
      <c r="C47" s="35">
        <v>15.9</v>
      </c>
      <c r="D47" s="43">
        <f t="shared" si="17"/>
        <v>2.0430437274604465</v>
      </c>
      <c r="E47" s="15">
        <v>3346</v>
      </c>
      <c r="F47" s="15">
        <v>3228</v>
      </c>
      <c r="G47" s="57" t="str">
        <f t="shared" si="14"/>
        <v>ja</v>
      </c>
      <c r="H47" s="44">
        <f t="shared" si="3"/>
        <v>1.1792319605304131</v>
      </c>
      <c r="I47" s="3"/>
      <c r="J47" s="36" t="s">
        <v>43</v>
      </c>
      <c r="K47" s="27">
        <v>22.3</v>
      </c>
      <c r="L47" s="27">
        <v>25.7</v>
      </c>
      <c r="M47" s="43">
        <f>ABS(K47-L47)/SQRT((K47*(100-K47)/N47)+(L47*(100-L47)/O48))</f>
        <v>2.2185655045934167</v>
      </c>
      <c r="N47" s="15">
        <v>1585</v>
      </c>
      <c r="O47" s="15">
        <v>1521</v>
      </c>
      <c r="P47" s="57" t="str">
        <f t="shared" si="18"/>
        <v>ja</v>
      </c>
      <c r="Q47" s="44">
        <f t="shared" si="4"/>
        <v>2.0492945213734486</v>
      </c>
    </row>
    <row r="48" spans="1:17">
      <c r="A48" s="36" t="s">
        <v>59</v>
      </c>
      <c r="B48" s="35">
        <v>3.8</v>
      </c>
      <c r="C48" s="35">
        <v>3.9</v>
      </c>
      <c r="D48" s="43">
        <f>ABS(B48-C48)/SQRT((B48*(100-B48)/E48)+(C48*(100-C48)/F48))</f>
        <v>0.21065062482204874</v>
      </c>
      <c r="E48" s="15">
        <v>3346</v>
      </c>
      <c r="F48" s="15">
        <v>3228</v>
      </c>
      <c r="G48" s="57" t="str">
        <f>IF(D48&gt;1.96,"ja","nein")</f>
        <v>nein</v>
      </c>
      <c r="H48" s="44">
        <f>1.96*SQRT((B48*(100-B48)/E48))</f>
        <v>0.6478469781614874</v>
      </c>
      <c r="I48" s="3"/>
      <c r="J48" s="36" t="s">
        <v>59</v>
      </c>
      <c r="K48" s="27">
        <v>3.7</v>
      </c>
      <c r="L48" s="27">
        <v>3.8</v>
      </c>
      <c r="M48" s="43">
        <f>ABS(K48-L48)/SQRT((K48*(100-K48)/N48)+(L48*(100-L48)/O49))</f>
        <v>0.1466245488478464</v>
      </c>
      <c r="N48" s="15">
        <v>1585</v>
      </c>
      <c r="O48" s="15">
        <v>1521</v>
      </c>
      <c r="P48" s="57" t="str">
        <f>IF(M48&gt;1.96,"ja","nein")</f>
        <v>nein</v>
      </c>
      <c r="Q48" s="44">
        <f>1.96*SQRT((K48*(100-K48)/N48))</f>
        <v>0.92929894406740554</v>
      </c>
    </row>
    <row r="49" spans="1:17">
      <c r="A49" s="36" t="s">
        <v>23</v>
      </c>
      <c r="B49" s="27">
        <v>2.9</v>
      </c>
      <c r="C49" s="27">
        <v>2.9</v>
      </c>
      <c r="D49" s="43">
        <f t="shared" ref="D49" si="19">ABS(B49-C49)/SQRT((B49*(100-B49)/E49)+(C49*(100-C49)/F49))</f>
        <v>0</v>
      </c>
      <c r="E49" s="15">
        <v>3346</v>
      </c>
      <c r="F49" s="15">
        <v>3228</v>
      </c>
      <c r="G49" s="57" t="str">
        <f t="shared" ref="G49" si="20">IF(D49&gt;1.96,"ja","nein")</f>
        <v>nein</v>
      </c>
      <c r="H49" s="44">
        <f t="shared" ref="H49" si="21">1.96*SQRT((B49*(100-B49)/E49))</f>
        <v>0.568593272580173</v>
      </c>
      <c r="I49" s="3"/>
      <c r="J49" s="38" t="s">
        <v>23</v>
      </c>
      <c r="K49" s="27">
        <v>5.9</v>
      </c>
      <c r="L49" s="27">
        <v>5.3</v>
      </c>
      <c r="M49" s="43">
        <f>ABS(K49-L49)/SQRT((K49*(100-K49)/N49)+(L49*(100-L49)/O50))</f>
        <v>0.72746543252159634</v>
      </c>
      <c r="N49" s="15">
        <v>1585</v>
      </c>
      <c r="O49" s="15">
        <v>1521</v>
      </c>
      <c r="P49" s="57" t="str">
        <f t="shared" ref="P49" si="22">IF(M49&gt;1.96,"ja","nein")</f>
        <v>nein</v>
      </c>
      <c r="Q49" s="44">
        <f t="shared" ref="Q49" si="23">1.96*SQRT((K49*(100-K49)/N49))</f>
        <v>1.1600113955711338</v>
      </c>
    </row>
    <row r="50" spans="1:17">
      <c r="A50" s="36" t="s">
        <v>24</v>
      </c>
      <c r="B50" s="27">
        <v>1.2</v>
      </c>
      <c r="C50" s="27">
        <v>0.6</v>
      </c>
      <c r="D50" s="43">
        <f t="shared" si="17"/>
        <v>2.5841626693053721</v>
      </c>
      <c r="E50" s="15">
        <v>3346</v>
      </c>
      <c r="F50" s="15">
        <v>3228</v>
      </c>
      <c r="G50" s="57" t="str">
        <f t="shared" si="14"/>
        <v>ja</v>
      </c>
      <c r="H50" s="44">
        <f t="shared" si="3"/>
        <v>0.36894548360764223</v>
      </c>
      <c r="I50" s="3"/>
      <c r="J50" s="36" t="s">
        <v>24</v>
      </c>
      <c r="K50" s="27">
        <v>1.8</v>
      </c>
      <c r="L50" s="27">
        <v>0.6</v>
      </c>
      <c r="M50" s="43">
        <f>ABS(K50-L50)/SQRT((K50*(100-K50)/N50)+(L50*(100-L50)/O53))</f>
        <v>2.7626425675621045</v>
      </c>
      <c r="N50" s="15">
        <v>1585</v>
      </c>
      <c r="O50" s="15">
        <v>1521</v>
      </c>
      <c r="P50" s="57" t="str">
        <f t="shared" si="18"/>
        <v>ja</v>
      </c>
      <c r="Q50" s="44">
        <f t="shared" si="4"/>
        <v>0.65453584392141428</v>
      </c>
    </row>
    <row r="51" spans="1:17">
      <c r="A51" s="36"/>
      <c r="B51" s="27"/>
      <c r="C51" s="27"/>
      <c r="D51" s="43"/>
      <c r="G51" s="57"/>
      <c r="H51" s="44"/>
      <c r="I51" s="3"/>
      <c r="J51" s="38"/>
      <c r="K51" s="27"/>
      <c r="L51" s="27"/>
      <c r="M51" s="43"/>
      <c r="P51" s="57"/>
      <c r="Q51" s="44"/>
    </row>
    <row r="52" spans="1:17" ht="13">
      <c r="A52" s="10" t="s">
        <v>26</v>
      </c>
      <c r="B52" s="27"/>
      <c r="C52" s="27"/>
      <c r="D52" s="43"/>
      <c r="G52" s="57"/>
      <c r="H52" s="44"/>
      <c r="I52" s="3"/>
      <c r="J52" s="28" t="s">
        <v>26</v>
      </c>
      <c r="K52" s="27"/>
      <c r="L52" s="27"/>
      <c r="M52" s="43"/>
      <c r="P52" s="57"/>
      <c r="Q52" s="44"/>
    </row>
    <row r="53" spans="1:17">
      <c r="A53" s="36" t="s">
        <v>27</v>
      </c>
      <c r="B53" s="35">
        <v>25.7</v>
      </c>
      <c r="C53" s="35">
        <v>27.3</v>
      </c>
      <c r="D53" s="43">
        <f t="shared" si="17"/>
        <v>1.1208599266581292</v>
      </c>
      <c r="E53" s="15">
        <v>1949</v>
      </c>
      <c r="F53" s="15">
        <v>1876</v>
      </c>
      <c r="G53" s="57" t="str">
        <f t="shared" si="14"/>
        <v>nein</v>
      </c>
      <c r="H53" s="44">
        <f t="shared" si="3"/>
        <v>1.9400419475716522</v>
      </c>
      <c r="I53" s="3"/>
      <c r="J53" s="38" t="s">
        <v>27</v>
      </c>
      <c r="K53" s="27">
        <v>12.3</v>
      </c>
      <c r="L53" s="27">
        <v>12.7</v>
      </c>
      <c r="M53" s="43">
        <f>ABS(K53-L53)/SQRT((K53*(100-K53)/N53)+(L53*(100-L53)/O56))</f>
        <v>0.24184692886309392</v>
      </c>
      <c r="N53" s="15">
        <v>829</v>
      </c>
      <c r="O53" s="15">
        <v>773</v>
      </c>
      <c r="P53" s="57" t="str">
        <f t="shared" ref="P53:P59" si="24">IF(M53&gt;1.96,"ja","nein")</f>
        <v>nein</v>
      </c>
      <c r="Q53" s="44">
        <f t="shared" si="4"/>
        <v>2.235790767727762</v>
      </c>
    </row>
    <row r="54" spans="1:17">
      <c r="A54" s="36" t="s">
        <v>19</v>
      </c>
      <c r="B54" s="35">
        <v>33.799999999999997</v>
      </c>
      <c r="C54" s="35">
        <v>32.6</v>
      </c>
      <c r="D54" s="43">
        <f t="shared" si="17"/>
        <v>0.78795882323702071</v>
      </c>
      <c r="E54" s="15">
        <v>1949</v>
      </c>
      <c r="F54" s="15">
        <v>1876</v>
      </c>
      <c r="G54" s="57" t="str">
        <f t="shared" si="14"/>
        <v>nein</v>
      </c>
      <c r="H54" s="44">
        <f t="shared" si="3"/>
        <v>2.1000880159424216</v>
      </c>
      <c r="I54" s="3"/>
      <c r="J54" s="38" t="s">
        <v>19</v>
      </c>
      <c r="K54" s="27">
        <v>39.1</v>
      </c>
      <c r="L54" s="27">
        <v>39.799999999999997</v>
      </c>
      <c r="M54" s="43">
        <f>ABS(K54-L54)/SQRT((K54*(100-K54)/N54)+(L54*(100-L54)/O57))</f>
        <v>0.28644476367827054</v>
      </c>
      <c r="N54" s="15">
        <v>829</v>
      </c>
      <c r="O54" s="15">
        <v>773</v>
      </c>
      <c r="P54" s="57" t="str">
        <f t="shared" si="24"/>
        <v>nein</v>
      </c>
      <c r="Q54" s="44">
        <f t="shared" si="4"/>
        <v>3.3218179771173677</v>
      </c>
    </row>
    <row r="55" spans="1:17">
      <c r="A55" s="36" t="s">
        <v>20</v>
      </c>
      <c r="B55" s="35">
        <v>3.5</v>
      </c>
      <c r="C55" s="35">
        <v>2.9</v>
      </c>
      <c r="D55" s="43">
        <f t="shared" si="17"/>
        <v>1.0550776282343328</v>
      </c>
      <c r="E55" s="15">
        <v>1949</v>
      </c>
      <c r="F55" s="15">
        <v>1876</v>
      </c>
      <c r="G55" s="57" t="str">
        <f t="shared" si="14"/>
        <v>nein</v>
      </c>
      <c r="H55" s="44">
        <f t="shared" si="3"/>
        <v>0.81592047319185923</v>
      </c>
      <c r="I55" s="3"/>
      <c r="J55" s="38" t="s">
        <v>20</v>
      </c>
      <c r="K55" s="27">
        <v>5.8</v>
      </c>
      <c r="L55" s="27">
        <v>4.4000000000000004</v>
      </c>
      <c r="M55" s="43">
        <f>ABS(K55-L55)/SQRT((K55*(100-K55)/N55)+(L55*(100-L55)/O58))</f>
        <v>1.2763055774318433</v>
      </c>
      <c r="N55" s="15">
        <v>829</v>
      </c>
      <c r="O55" s="15">
        <v>773</v>
      </c>
      <c r="P55" s="57" t="str">
        <f t="shared" si="24"/>
        <v>nein</v>
      </c>
      <c r="Q55" s="44">
        <f t="shared" si="4"/>
        <v>1.5911761269034623</v>
      </c>
    </row>
    <row r="56" spans="1:17">
      <c r="A56" s="36" t="s">
        <v>21</v>
      </c>
      <c r="B56" s="35">
        <v>34.1</v>
      </c>
      <c r="C56" s="35">
        <v>31.8</v>
      </c>
      <c r="D56" s="43">
        <f t="shared" si="17"/>
        <v>1.5135995636692783</v>
      </c>
      <c r="E56" s="15">
        <v>1949</v>
      </c>
      <c r="F56" s="15">
        <v>1876</v>
      </c>
      <c r="G56" s="57" t="str">
        <f t="shared" si="14"/>
        <v>nein</v>
      </c>
      <c r="H56" s="44">
        <f t="shared" si="3"/>
        <v>2.1046023383445669</v>
      </c>
      <c r="I56" s="3"/>
      <c r="J56" s="38" t="s">
        <v>21</v>
      </c>
      <c r="K56" s="27">
        <v>55.4</v>
      </c>
      <c r="L56" s="27">
        <v>50</v>
      </c>
      <c r="M56" s="43">
        <f>ABS(K56-L56)/SQRT((K56*(100-K56)/N56)+(L56*(100-L56)/O59))</f>
        <v>2.1661328964949802</v>
      </c>
      <c r="N56" s="15">
        <v>829</v>
      </c>
      <c r="O56" s="15">
        <v>773</v>
      </c>
      <c r="P56" s="57" t="str">
        <f t="shared" si="24"/>
        <v>ja</v>
      </c>
      <c r="Q56" s="44">
        <f t="shared" si="4"/>
        <v>3.3837721978722035</v>
      </c>
    </row>
    <row r="57" spans="1:17">
      <c r="A57" s="36" t="s">
        <v>44</v>
      </c>
      <c r="B57" s="35">
        <v>14</v>
      </c>
      <c r="C57" s="35">
        <v>13.5</v>
      </c>
      <c r="D57" s="43">
        <f t="shared" si="17"/>
        <v>0.44897329989630408</v>
      </c>
      <c r="E57" s="15">
        <v>1949</v>
      </c>
      <c r="F57" s="15">
        <v>1876</v>
      </c>
      <c r="G57" s="57" t="str">
        <f t="shared" si="14"/>
        <v>nein</v>
      </c>
      <c r="H57" s="44">
        <f t="shared" si="3"/>
        <v>1.5405060039077862</v>
      </c>
      <c r="I57" s="3"/>
      <c r="J57" s="36" t="s">
        <v>44</v>
      </c>
      <c r="K57" s="27">
        <v>23.7</v>
      </c>
      <c r="L57" s="27">
        <v>19.2</v>
      </c>
      <c r="M57" s="43">
        <f t="shared" ref="M57:M58" si="25">ABS(K57-L57)/SQRT((K57*(100-K57)/N57)+(L57*(100-L57)/O57))</f>
        <v>2.1988533941499759</v>
      </c>
      <c r="N57" s="15">
        <v>829</v>
      </c>
      <c r="O57" s="15">
        <v>773</v>
      </c>
      <c r="P57" s="57" t="str">
        <f t="shared" si="24"/>
        <v>ja</v>
      </c>
      <c r="Q57" s="44">
        <f t="shared" si="4"/>
        <v>2.894777897941001</v>
      </c>
    </row>
    <row r="58" spans="1:17">
      <c r="A58" s="36" t="s">
        <v>43</v>
      </c>
      <c r="B58" s="35">
        <v>15.5</v>
      </c>
      <c r="C58" s="35">
        <v>14.6</v>
      </c>
      <c r="D58" s="43">
        <f t="shared" si="17"/>
        <v>0.77845871070646766</v>
      </c>
      <c r="E58" s="15">
        <v>1949</v>
      </c>
      <c r="F58" s="15">
        <v>1876</v>
      </c>
      <c r="G58" s="57" t="str">
        <f t="shared" si="14"/>
        <v>nein</v>
      </c>
      <c r="H58" s="44">
        <f t="shared" si="3"/>
        <v>1.6067353744054522</v>
      </c>
      <c r="I58" s="3"/>
      <c r="J58" s="36" t="s">
        <v>43</v>
      </c>
      <c r="K58" s="27">
        <v>26.9</v>
      </c>
      <c r="L58" s="27">
        <v>27.1</v>
      </c>
      <c r="M58" s="43">
        <f t="shared" si="25"/>
        <v>9.0096065727783572E-2</v>
      </c>
      <c r="N58" s="15">
        <v>829</v>
      </c>
      <c r="O58" s="15">
        <v>773</v>
      </c>
      <c r="P58" s="57" t="str">
        <f t="shared" si="24"/>
        <v>nein</v>
      </c>
      <c r="Q58" s="44">
        <f t="shared" si="4"/>
        <v>3.0186560698485958</v>
      </c>
    </row>
    <row r="59" spans="1:17">
      <c r="A59" s="36" t="s">
        <v>52</v>
      </c>
      <c r="B59" s="27">
        <v>3.2</v>
      </c>
      <c r="C59" s="27">
        <v>3.9</v>
      </c>
      <c r="D59" s="43">
        <f t="shared" si="17"/>
        <v>1.1687556781082553</v>
      </c>
      <c r="E59" s="15">
        <v>1949</v>
      </c>
      <c r="F59" s="15">
        <v>1876</v>
      </c>
      <c r="G59" s="57" t="str">
        <f t="shared" si="14"/>
        <v>nein</v>
      </c>
      <c r="H59" s="44">
        <f t="shared" si="3"/>
        <v>0.78138095118009587</v>
      </c>
      <c r="I59" s="3"/>
      <c r="J59" s="38" t="s">
        <v>52</v>
      </c>
      <c r="K59" s="27">
        <v>4.7</v>
      </c>
      <c r="L59" s="27">
        <v>5.5</v>
      </c>
      <c r="M59" s="43">
        <f>ABS(K59-L59)/SQRT((K59*(100-K59)/N59)+(L59*(100-L59)/O62))</f>
        <v>0.83730293651335996</v>
      </c>
      <c r="N59" s="15">
        <v>829</v>
      </c>
      <c r="O59" s="15">
        <v>773</v>
      </c>
      <c r="P59" s="57" t="str">
        <f t="shared" si="24"/>
        <v>nein</v>
      </c>
      <c r="Q59" s="44">
        <f t="shared" si="4"/>
        <v>1.4407020872553611</v>
      </c>
    </row>
    <row r="60" spans="1:17">
      <c r="A60" s="36"/>
      <c r="B60" s="27"/>
      <c r="C60" s="27"/>
      <c r="D60" s="43"/>
      <c r="G60" s="57"/>
      <c r="H60" s="44"/>
      <c r="I60" s="3"/>
      <c r="J60" s="38"/>
      <c r="K60" s="27"/>
      <c r="L60" s="27"/>
      <c r="M60" s="43"/>
      <c r="P60" s="57"/>
      <c r="Q60" s="44"/>
    </row>
    <row r="61" spans="1:17" ht="13">
      <c r="A61" s="10" t="s">
        <v>28</v>
      </c>
      <c r="B61" s="27"/>
      <c r="C61" s="27"/>
      <c r="D61" s="43"/>
      <c r="G61" s="57"/>
      <c r="H61" s="44"/>
      <c r="I61" s="3"/>
      <c r="J61" s="28" t="s">
        <v>28</v>
      </c>
      <c r="K61" s="27"/>
      <c r="L61" s="27"/>
      <c r="M61" s="43"/>
      <c r="P61" s="57"/>
      <c r="Q61" s="44"/>
    </row>
    <row r="62" spans="1:17">
      <c r="A62" s="36" t="s">
        <v>29</v>
      </c>
      <c r="B62" s="35">
        <v>24</v>
      </c>
      <c r="C62" s="35">
        <v>22.4</v>
      </c>
      <c r="D62" s="43">
        <f>ABS(B62-C62)/SQRT((B62*(100-B62)/E62)+(C62*(100-C62)/F62))</f>
        <v>1.4389423180946517</v>
      </c>
      <c r="E62" s="15">
        <v>2870</v>
      </c>
      <c r="F62" s="15">
        <v>2893</v>
      </c>
      <c r="G62" s="57" t="str">
        <f t="shared" si="14"/>
        <v>nein</v>
      </c>
      <c r="H62" s="44">
        <f t="shared" si="3"/>
        <v>1.562527033912475</v>
      </c>
      <c r="I62" s="3"/>
      <c r="J62" s="38" t="s">
        <v>29</v>
      </c>
      <c r="K62" s="27">
        <v>10.5</v>
      </c>
      <c r="L62" s="27">
        <v>9.4</v>
      </c>
      <c r="M62" s="43">
        <f t="shared" ref="M62:M67" si="26">ABS(K62-L62)/SQRT((K62*(100-K62)/N62)+(L62*(100-L62)/O65))</f>
        <v>0.96923406795334321</v>
      </c>
      <c r="N62" s="15">
        <v>1387</v>
      </c>
      <c r="O62" s="15">
        <v>1395</v>
      </c>
      <c r="P62" s="57" t="str">
        <f t="shared" ref="P62:P70" si="27">IF(M62&gt;1.96,"ja","nein")</f>
        <v>nein</v>
      </c>
      <c r="Q62" s="44">
        <f t="shared" si="4"/>
        <v>1.6133329658914219</v>
      </c>
    </row>
    <row r="63" spans="1:17">
      <c r="A63" s="36" t="s">
        <v>19</v>
      </c>
      <c r="B63" s="35">
        <v>32.1</v>
      </c>
      <c r="C63" s="35">
        <v>30.7</v>
      </c>
      <c r="D63" s="43">
        <f t="shared" si="17"/>
        <v>1.1450670891752603</v>
      </c>
      <c r="E63" s="15">
        <v>2870</v>
      </c>
      <c r="F63" s="15">
        <v>2893</v>
      </c>
      <c r="G63" s="57" t="str">
        <f t="shared" si="14"/>
        <v>nein</v>
      </c>
      <c r="H63" s="44">
        <f t="shared" si="3"/>
        <v>1.7080576559640956</v>
      </c>
      <c r="I63" s="3"/>
      <c r="J63" s="38" t="s">
        <v>19</v>
      </c>
      <c r="K63" s="27">
        <v>35.4</v>
      </c>
      <c r="L63" s="27">
        <v>36.700000000000003</v>
      </c>
      <c r="M63" s="43">
        <f t="shared" si="26"/>
        <v>0.71410475860635381</v>
      </c>
      <c r="N63" s="15">
        <v>1387</v>
      </c>
      <c r="O63" s="15">
        <v>1395</v>
      </c>
      <c r="P63" s="57" t="str">
        <f t="shared" si="27"/>
        <v>nein</v>
      </c>
      <c r="Q63" s="44">
        <f t="shared" si="4"/>
        <v>2.5167248122951218</v>
      </c>
    </row>
    <row r="64" spans="1:17">
      <c r="A64" s="36" t="s">
        <v>20</v>
      </c>
      <c r="B64" s="35">
        <v>3</v>
      </c>
      <c r="C64" s="35">
        <v>3.1</v>
      </c>
      <c r="D64" s="43">
        <f t="shared" si="17"/>
        <v>0.22074080680871347</v>
      </c>
      <c r="E64" s="15">
        <v>2870</v>
      </c>
      <c r="F64" s="15">
        <v>2893</v>
      </c>
      <c r="G64" s="57" t="str">
        <f t="shared" si="14"/>
        <v>nein</v>
      </c>
      <c r="H64" s="44">
        <f t="shared" si="3"/>
        <v>0.62411068436733508</v>
      </c>
      <c r="I64" s="3"/>
      <c r="J64" s="38" t="s">
        <v>20</v>
      </c>
      <c r="K64" s="27">
        <v>4.2</v>
      </c>
      <c r="L64" s="27">
        <v>3.5</v>
      </c>
      <c r="M64" s="43">
        <f t="shared" si="26"/>
        <v>0.9595269303552213</v>
      </c>
      <c r="N64" s="15">
        <v>1387</v>
      </c>
      <c r="O64" s="15">
        <v>1395</v>
      </c>
      <c r="P64" s="57" t="str">
        <f t="shared" si="27"/>
        <v>nein</v>
      </c>
      <c r="Q64" s="44">
        <f t="shared" si="4"/>
        <v>1.0556628550092531</v>
      </c>
    </row>
    <row r="65" spans="1:17">
      <c r="A65" s="36" t="s">
        <v>21</v>
      </c>
      <c r="B65" s="35">
        <v>39.1</v>
      </c>
      <c r="C65" s="35">
        <v>40.299999999999997</v>
      </c>
      <c r="D65" s="43">
        <f t="shared" si="17"/>
        <v>0.93101209837548138</v>
      </c>
      <c r="E65" s="15">
        <v>2870</v>
      </c>
      <c r="F65" s="15">
        <v>2893</v>
      </c>
      <c r="G65" s="57" t="str">
        <f t="shared" si="14"/>
        <v>nein</v>
      </c>
      <c r="H65" s="44">
        <f t="shared" si="3"/>
        <v>1.7853038765732061</v>
      </c>
      <c r="I65" s="3"/>
      <c r="J65" s="38" t="s">
        <v>21</v>
      </c>
      <c r="K65" s="27">
        <v>51.8</v>
      </c>
      <c r="L65" s="27">
        <v>52.2</v>
      </c>
      <c r="M65" s="43">
        <f t="shared" si="26"/>
        <v>0.21114837923284022</v>
      </c>
      <c r="N65" s="15">
        <v>1387</v>
      </c>
      <c r="O65" s="15">
        <v>1395</v>
      </c>
      <c r="P65" s="57" t="str">
        <f t="shared" si="27"/>
        <v>nein</v>
      </c>
      <c r="Q65" s="44">
        <f t="shared" si="4"/>
        <v>2.6297002024966298</v>
      </c>
    </row>
    <row r="66" spans="1:17">
      <c r="A66" s="36" t="s">
        <v>44</v>
      </c>
      <c r="B66" s="35">
        <v>10</v>
      </c>
      <c r="C66" s="35">
        <v>9.1</v>
      </c>
      <c r="D66" s="43">
        <f t="shared" si="17"/>
        <v>1.1623629951990215</v>
      </c>
      <c r="E66" s="15">
        <v>2870</v>
      </c>
      <c r="F66" s="15">
        <v>2893</v>
      </c>
      <c r="G66" s="57" t="str">
        <f t="shared" si="14"/>
        <v>nein</v>
      </c>
      <c r="H66" s="44">
        <f t="shared" si="3"/>
        <v>1.0975804876314394</v>
      </c>
      <c r="I66" s="3"/>
      <c r="J66" s="36" t="s">
        <v>44</v>
      </c>
      <c r="K66" s="27">
        <v>17</v>
      </c>
      <c r="L66" s="27">
        <v>14.1</v>
      </c>
      <c r="M66" s="43">
        <f t="shared" si="26"/>
        <v>2.1119328833017885</v>
      </c>
      <c r="N66" s="15">
        <v>1387</v>
      </c>
      <c r="O66" s="15">
        <v>1395</v>
      </c>
      <c r="P66" s="57" t="str">
        <f t="shared" si="27"/>
        <v>ja</v>
      </c>
      <c r="Q66" s="44">
        <f t="shared" si="4"/>
        <v>1.9768847340252809</v>
      </c>
    </row>
    <row r="67" spans="1:17">
      <c r="A67" s="36" t="s">
        <v>43</v>
      </c>
      <c r="B67" s="35">
        <v>5</v>
      </c>
      <c r="C67" s="35">
        <v>4.5</v>
      </c>
      <c r="D67" s="43">
        <f t="shared" ref="D67" si="28">ABS(B67-C67)/SQRT((B67*(100-B67)/E67)+(C67*(100-C67)/F67))</f>
        <v>0.89221233376802689</v>
      </c>
      <c r="E67" s="15">
        <v>2870</v>
      </c>
      <c r="F67" s="15">
        <v>2893</v>
      </c>
      <c r="G67" s="57" t="str">
        <f t="shared" ref="G67" si="29">IF(D67&gt;1.96,"ja","nein")</f>
        <v>nein</v>
      </c>
      <c r="H67" s="44">
        <f t="shared" ref="H67" si="30">1.96*SQRT((B67*(100-B67)/E67))</f>
        <v>0.79737373799792299</v>
      </c>
      <c r="I67" s="3"/>
      <c r="J67" s="36" t="s">
        <v>43</v>
      </c>
      <c r="K67" s="27">
        <v>9</v>
      </c>
      <c r="L67" s="27">
        <v>7.7</v>
      </c>
      <c r="M67" s="43">
        <f t="shared" si="26"/>
        <v>1.2395280775694282</v>
      </c>
      <c r="N67" s="15">
        <v>1387</v>
      </c>
      <c r="O67" s="15">
        <v>1395</v>
      </c>
      <c r="P67" s="57" t="str">
        <f t="shared" si="27"/>
        <v>nein</v>
      </c>
      <c r="Q67" s="44">
        <f t="shared" ref="Q67" si="31">1.96*SQRT((K67*(100-K67)/N67))</f>
        <v>1.5061207493450803</v>
      </c>
    </row>
    <row r="68" spans="1:17">
      <c r="A68" s="36" t="s">
        <v>30</v>
      </c>
      <c r="B68" s="35">
        <v>21.1</v>
      </c>
      <c r="C68" s="35">
        <v>22</v>
      </c>
      <c r="D68" s="43">
        <f t="shared" si="17"/>
        <v>0.83090695205418408</v>
      </c>
      <c r="E68" s="15">
        <v>2870</v>
      </c>
      <c r="F68" s="15">
        <v>2893</v>
      </c>
      <c r="G68" s="57" t="str">
        <f t="shared" si="14"/>
        <v>nein</v>
      </c>
      <c r="H68" s="44">
        <f t="shared" si="3"/>
        <v>1.4927767153701252</v>
      </c>
      <c r="I68" s="3"/>
      <c r="J68" s="38" t="s">
        <v>30</v>
      </c>
      <c r="K68" s="27">
        <v>26.3</v>
      </c>
      <c r="L68" s="27">
        <v>27.7</v>
      </c>
      <c r="M68" s="43">
        <f>ABS(K68-L68)/SQRT((K68*(100-K68)/N68)+(L68*(100-L68)/O70))</f>
        <v>0.83175551602909037</v>
      </c>
      <c r="N68" s="15">
        <v>1387</v>
      </c>
      <c r="O68" s="15">
        <v>1395</v>
      </c>
      <c r="P68" s="57" t="str">
        <f t="shared" si="27"/>
        <v>nein</v>
      </c>
      <c r="Q68" s="44">
        <f t="shared" si="4"/>
        <v>2.3170182738439085</v>
      </c>
    </row>
    <row r="69" spans="1:17">
      <c r="A69" s="38" t="s">
        <v>9</v>
      </c>
      <c r="B69" s="48">
        <v>5.9</v>
      </c>
      <c r="C69" s="35">
        <v>4.5999999999999996</v>
      </c>
      <c r="D69" s="43">
        <f>ABS(B69-C69)/SQRT((B69*(100-B69)/E69)+(C69*(100-C69)/F69))</f>
        <v>2.2128299733917198</v>
      </c>
      <c r="E69" s="15">
        <v>2870</v>
      </c>
      <c r="F69" s="15">
        <v>2893</v>
      </c>
      <c r="G69" s="57" t="str">
        <f t="shared" si="14"/>
        <v>ja</v>
      </c>
      <c r="H69" s="49">
        <f t="shared" si="3"/>
        <v>0.86205691623538883</v>
      </c>
      <c r="I69" s="3"/>
      <c r="J69" s="38" t="s">
        <v>9</v>
      </c>
      <c r="K69" s="50">
        <v>5.2</v>
      </c>
      <c r="L69" s="27">
        <v>3.9</v>
      </c>
      <c r="M69" s="43">
        <f>ABS(K69-L69)/SQRT((K69*(100-K69)/N69)+(L69*(100-L69)/O73))</f>
        <v>1.499513572655311</v>
      </c>
      <c r="N69" s="15">
        <v>1387</v>
      </c>
      <c r="O69" s="15">
        <v>1395</v>
      </c>
      <c r="P69" s="57" t="str">
        <f t="shared" si="27"/>
        <v>nein</v>
      </c>
      <c r="Q69" s="49">
        <f t="shared" si="4"/>
        <v>1.1684864519197966</v>
      </c>
    </row>
    <row r="70" spans="1:17">
      <c r="A70" s="38" t="s">
        <v>8</v>
      </c>
      <c r="B70" s="50">
        <v>2.6</v>
      </c>
      <c r="C70" s="27">
        <v>2.2999999999999998</v>
      </c>
      <c r="D70" s="43">
        <f t="shared" si="17"/>
        <v>0.73651933083282695</v>
      </c>
      <c r="E70" s="15">
        <v>2870</v>
      </c>
      <c r="F70" s="15">
        <v>2893</v>
      </c>
      <c r="G70" s="57" t="str">
        <f t="shared" si="14"/>
        <v>nein</v>
      </c>
      <c r="H70" s="49">
        <f t="shared" si="3"/>
        <v>0.58221216483172944</v>
      </c>
      <c r="I70" s="50"/>
      <c r="J70" s="38" t="s">
        <v>8</v>
      </c>
      <c r="K70" s="50">
        <v>4.9000000000000004</v>
      </c>
      <c r="L70" s="27">
        <v>4.0999999999999996</v>
      </c>
      <c r="M70" s="53">
        <f>ABS(K70-L70)/SQRT((K70*(100-K70)/N70)+(L70*(100-L70)/O74))</f>
        <v>0.92277422397442321</v>
      </c>
      <c r="N70" s="15">
        <v>1387</v>
      </c>
      <c r="O70" s="15">
        <v>1395</v>
      </c>
      <c r="P70" s="57" t="str">
        <f t="shared" si="27"/>
        <v>nein</v>
      </c>
      <c r="Q70" s="49">
        <f t="shared" si="4"/>
        <v>1.1360727405451032</v>
      </c>
    </row>
    <row r="71" spans="1:17">
      <c r="A71" s="52"/>
      <c r="B71" s="50"/>
      <c r="C71" s="27"/>
      <c r="D71" s="53"/>
      <c r="F71" s="54"/>
      <c r="G71" s="58"/>
      <c r="H71" s="49"/>
      <c r="I71" s="3"/>
      <c r="J71" s="38"/>
      <c r="K71" s="50"/>
      <c r="L71" s="27"/>
      <c r="M71" s="43"/>
      <c r="P71" s="57"/>
      <c r="Q71" s="49"/>
    </row>
    <row r="72" spans="1:17" ht="13">
      <c r="A72" s="28" t="s">
        <v>31</v>
      </c>
      <c r="B72" s="50"/>
      <c r="C72" s="27"/>
      <c r="D72" s="53"/>
      <c r="G72" s="57"/>
      <c r="H72" s="49"/>
      <c r="I72" s="50"/>
      <c r="J72" s="28" t="s">
        <v>31</v>
      </c>
      <c r="K72" s="50"/>
      <c r="L72" s="27"/>
      <c r="M72" s="53"/>
      <c r="P72" s="57"/>
      <c r="Q72" s="49"/>
    </row>
    <row r="73" spans="1:17">
      <c r="A73" s="36" t="s">
        <v>32</v>
      </c>
      <c r="B73" s="35">
        <v>31.9</v>
      </c>
      <c r="C73" s="35">
        <v>33.299999999999997</v>
      </c>
      <c r="D73" s="43">
        <f t="shared" si="17"/>
        <v>1.0007769882136033</v>
      </c>
      <c r="E73" s="15">
        <v>2235</v>
      </c>
      <c r="F73" s="15">
        <v>2255</v>
      </c>
      <c r="G73" s="57" t="str">
        <f t="shared" si="14"/>
        <v>nein</v>
      </c>
      <c r="H73" s="49">
        <f t="shared" si="3"/>
        <v>1.9323518403487829</v>
      </c>
      <c r="I73" s="3"/>
      <c r="J73" s="38" t="s">
        <v>32</v>
      </c>
      <c r="K73" s="27">
        <v>14.3</v>
      </c>
      <c r="L73" s="27">
        <v>17.100000000000001</v>
      </c>
      <c r="M73" s="43">
        <f t="shared" ref="M73:M79" si="32">ABS(K73-L73)/SQRT((K73*(100-K73)/N73)+(L73*(100-L73)/O77))</f>
        <v>1.6895442506128431</v>
      </c>
      <c r="N73" s="15">
        <v>982</v>
      </c>
      <c r="O73" s="15">
        <v>946</v>
      </c>
      <c r="P73" s="57" t="str">
        <f t="shared" ref="P73:P79" si="33">IF(M73&gt;1.96,"ja","nein")</f>
        <v>nein</v>
      </c>
      <c r="Q73" s="44">
        <f t="shared" si="4"/>
        <v>2.1895696124070532</v>
      </c>
    </row>
    <row r="74" spans="1:17">
      <c r="A74" s="36" t="s">
        <v>19</v>
      </c>
      <c r="B74" s="35">
        <v>33.700000000000003</v>
      </c>
      <c r="C74" s="35">
        <v>31.7</v>
      </c>
      <c r="D74" s="43">
        <f t="shared" si="17"/>
        <v>1.42863384248231</v>
      </c>
      <c r="E74" s="15">
        <v>2235</v>
      </c>
      <c r="F74" s="15">
        <v>2255</v>
      </c>
      <c r="G74" s="57" t="str">
        <f t="shared" si="14"/>
        <v>nein</v>
      </c>
      <c r="H74" s="44">
        <f t="shared" si="3"/>
        <v>1.9596974263096238</v>
      </c>
      <c r="I74" s="3"/>
      <c r="J74" s="38" t="s">
        <v>19</v>
      </c>
      <c r="K74" s="27">
        <v>39.299999999999997</v>
      </c>
      <c r="L74" s="27">
        <v>39.299999999999997</v>
      </c>
      <c r="M74" s="43">
        <f t="shared" si="32"/>
        <v>0</v>
      </c>
      <c r="N74" s="15">
        <v>982</v>
      </c>
      <c r="O74" s="15">
        <v>946</v>
      </c>
      <c r="P74" s="57" t="str">
        <f t="shared" si="33"/>
        <v>nein</v>
      </c>
      <c r="Q74" s="44">
        <f t="shared" si="4"/>
        <v>3.054857441482342</v>
      </c>
    </row>
    <row r="75" spans="1:17">
      <c r="A75" s="36" t="s">
        <v>20</v>
      </c>
      <c r="B75" s="35">
        <v>3.4</v>
      </c>
      <c r="C75" s="35">
        <v>3.8</v>
      </c>
      <c r="D75" s="43">
        <f t="shared" si="17"/>
        <v>0.71950838863923627</v>
      </c>
      <c r="E75" s="15">
        <v>2235</v>
      </c>
      <c r="F75" s="15">
        <v>2255</v>
      </c>
      <c r="G75" s="57" t="str">
        <f t="shared" si="14"/>
        <v>nein</v>
      </c>
      <c r="H75" s="44">
        <f t="shared" si="3"/>
        <v>0.75135525695083205</v>
      </c>
      <c r="I75" s="3"/>
      <c r="J75" s="38" t="s">
        <v>20</v>
      </c>
      <c r="K75" s="27">
        <v>5.3</v>
      </c>
      <c r="L75" s="27">
        <v>6.2</v>
      </c>
      <c r="M75" s="43">
        <f t="shared" si="32"/>
        <v>0.84820141636448132</v>
      </c>
      <c r="N75" s="15">
        <v>982</v>
      </c>
      <c r="O75" s="15">
        <v>946</v>
      </c>
      <c r="P75" s="57" t="str">
        <f t="shared" si="33"/>
        <v>nein</v>
      </c>
      <c r="Q75" s="44">
        <f t="shared" si="4"/>
        <v>1.4012423408388979</v>
      </c>
    </row>
    <row r="76" spans="1:17">
      <c r="A76" s="36" t="s">
        <v>21</v>
      </c>
      <c r="B76" s="35">
        <v>37.5</v>
      </c>
      <c r="C76" s="35">
        <v>35.299999999999997</v>
      </c>
      <c r="D76" s="43">
        <f t="shared" si="17"/>
        <v>1.5322630056593562</v>
      </c>
      <c r="E76" s="15">
        <v>2235</v>
      </c>
      <c r="F76" s="15">
        <v>2255</v>
      </c>
      <c r="G76" s="57" t="str">
        <f t="shared" si="14"/>
        <v>nein</v>
      </c>
      <c r="H76" s="44">
        <f t="shared" si="3"/>
        <v>2.0071182052716492</v>
      </c>
      <c r="I76" s="3"/>
      <c r="J76" s="38" t="s">
        <v>21</v>
      </c>
      <c r="K76" s="27">
        <v>52.4</v>
      </c>
      <c r="L76" s="27">
        <v>51.8</v>
      </c>
      <c r="M76" s="43">
        <f t="shared" ref="M76:M77" si="34">ABS(K76-L76)/SQRT((K76*(100-K76)/N76)+(L76*(100-L76)/O76))</f>
        <v>0.26364419503028524</v>
      </c>
      <c r="N76" s="15">
        <v>982</v>
      </c>
      <c r="O76" s="15">
        <v>946</v>
      </c>
      <c r="P76" s="57" t="str">
        <f t="shared" si="33"/>
        <v>nein</v>
      </c>
      <c r="Q76" s="44">
        <f t="shared" si="4"/>
        <v>3.1237009330837462</v>
      </c>
    </row>
    <row r="77" spans="1:17">
      <c r="A77" s="36" t="s">
        <v>44</v>
      </c>
      <c r="B77" s="35">
        <v>9.5</v>
      </c>
      <c r="C77" s="35">
        <v>8.8000000000000007</v>
      </c>
      <c r="D77" s="43">
        <f t="shared" si="17"/>
        <v>0.81341583155858654</v>
      </c>
      <c r="E77" s="15">
        <v>2235</v>
      </c>
      <c r="F77" s="15">
        <v>2255</v>
      </c>
      <c r="G77" s="57" t="str">
        <f t="shared" si="14"/>
        <v>nein</v>
      </c>
      <c r="H77" s="44">
        <f t="shared" si="3"/>
        <v>1.2156355717896903</v>
      </c>
      <c r="I77" s="3"/>
      <c r="J77" s="36" t="s">
        <v>44</v>
      </c>
      <c r="K77" s="27">
        <v>17</v>
      </c>
      <c r="L77" s="27">
        <v>15</v>
      </c>
      <c r="M77" s="43">
        <f t="shared" si="34"/>
        <v>1.1985197107246841</v>
      </c>
      <c r="N77" s="15">
        <v>982</v>
      </c>
      <c r="O77" s="15">
        <v>946</v>
      </c>
      <c r="P77" s="57" t="str">
        <f t="shared" si="33"/>
        <v>nein</v>
      </c>
      <c r="Q77" s="44">
        <f t="shared" si="4"/>
        <v>2.3494371644750793</v>
      </c>
    </row>
    <row r="78" spans="1:17">
      <c r="A78" s="36" t="s">
        <v>33</v>
      </c>
      <c r="B78" s="35">
        <v>24.8</v>
      </c>
      <c r="C78" s="35">
        <v>24.9</v>
      </c>
      <c r="D78" s="43">
        <f t="shared" si="17"/>
        <v>7.7528748000548348E-2</v>
      </c>
      <c r="E78" s="15">
        <v>2235</v>
      </c>
      <c r="F78" s="15">
        <v>2255</v>
      </c>
      <c r="G78" s="57" t="str">
        <f t="shared" si="14"/>
        <v>nein</v>
      </c>
      <c r="H78" s="44">
        <f t="shared" ref="H78:H119" si="35">1.96*SQRT((B78*(100-B78)/E78))</f>
        <v>1.7904082415997662</v>
      </c>
      <c r="I78" s="3"/>
      <c r="J78" s="38" t="s">
        <v>33</v>
      </c>
      <c r="K78" s="27">
        <v>33</v>
      </c>
      <c r="L78" s="27">
        <v>36.4</v>
      </c>
      <c r="M78" s="43">
        <f t="shared" si="32"/>
        <v>1.7307351042271359</v>
      </c>
      <c r="N78" s="15">
        <v>982</v>
      </c>
      <c r="O78" s="15">
        <v>946</v>
      </c>
      <c r="P78" s="57" t="str">
        <f t="shared" si="33"/>
        <v>nein</v>
      </c>
      <c r="Q78" s="44">
        <f t="shared" ref="Q78:Q119" si="36">1.96*SQRT((K78*(100-K78)/N78))</f>
        <v>2.9409977940216003</v>
      </c>
    </row>
    <row r="79" spans="1:17">
      <c r="A79" s="36" t="s">
        <v>53</v>
      </c>
      <c r="B79" s="35">
        <v>2.2000000000000002</v>
      </c>
      <c r="C79" s="35">
        <v>2.2999999999999998</v>
      </c>
      <c r="D79" s="43">
        <f t="shared" si="17"/>
        <v>0.22592416896305348</v>
      </c>
      <c r="E79" s="15">
        <v>2235</v>
      </c>
      <c r="F79" s="15">
        <v>2255</v>
      </c>
      <c r="G79" s="57" t="str">
        <f t="shared" si="14"/>
        <v>nein</v>
      </c>
      <c r="H79" s="44">
        <f t="shared" si="35"/>
        <v>0.60813230633919035</v>
      </c>
      <c r="I79" s="3"/>
      <c r="J79" s="36" t="s">
        <v>53</v>
      </c>
      <c r="K79" s="27">
        <v>3.9</v>
      </c>
      <c r="L79" s="27">
        <v>4.4000000000000004</v>
      </c>
      <c r="M79" s="43">
        <f t="shared" si="32"/>
        <v>0.60913541594012832</v>
      </c>
      <c r="N79" s="15">
        <v>982</v>
      </c>
      <c r="O79" s="15">
        <v>946</v>
      </c>
      <c r="P79" s="57" t="str">
        <f t="shared" si="33"/>
        <v>nein</v>
      </c>
      <c r="Q79" s="44">
        <f t="shared" si="36"/>
        <v>1.2108610930069743</v>
      </c>
    </row>
    <row r="80" spans="1:17">
      <c r="A80" s="36"/>
      <c r="B80" s="27"/>
      <c r="C80" s="27"/>
      <c r="D80" s="43"/>
      <c r="G80" s="57"/>
      <c r="H80" s="44"/>
      <c r="I80" s="3"/>
      <c r="J80" s="38"/>
      <c r="K80" s="27"/>
      <c r="L80" s="27"/>
      <c r="M80" s="43"/>
      <c r="P80" s="57"/>
      <c r="Q80" s="44"/>
    </row>
    <row r="81" spans="1:17" ht="13">
      <c r="A81" s="10" t="s">
        <v>12</v>
      </c>
      <c r="B81" s="27"/>
      <c r="C81" s="27"/>
      <c r="D81" s="43"/>
      <c r="G81" s="57"/>
      <c r="H81" s="44"/>
      <c r="I81" s="3"/>
      <c r="J81" s="28" t="s">
        <v>12</v>
      </c>
      <c r="K81" s="27"/>
      <c r="L81" s="27"/>
      <c r="M81" s="43"/>
      <c r="P81" s="57"/>
      <c r="Q81" s="44"/>
    </row>
    <row r="82" spans="1:17">
      <c r="A82" s="36" t="s">
        <v>34</v>
      </c>
      <c r="B82" s="35">
        <v>21.4</v>
      </c>
      <c r="C82" s="35">
        <v>20.100000000000001</v>
      </c>
      <c r="D82" s="43">
        <f t="shared" si="17"/>
        <v>1.2236400698322782</v>
      </c>
      <c r="E82" s="15">
        <v>2918</v>
      </c>
      <c r="F82" s="15">
        <v>2908</v>
      </c>
      <c r="G82" s="57" t="str">
        <f t="shared" si="14"/>
        <v>nein</v>
      </c>
      <c r="H82" s="44">
        <f t="shared" si="35"/>
        <v>1.4880981859754736</v>
      </c>
      <c r="I82" s="3"/>
      <c r="J82" s="38" t="s">
        <v>34</v>
      </c>
      <c r="K82" s="27">
        <v>10.8</v>
      </c>
      <c r="L82" s="27">
        <v>8.4</v>
      </c>
      <c r="M82" s="43">
        <f t="shared" ref="M82:M86" si="37">ABS(K82-L82)/SQRT((K82*(100-K82)/N82)+(L82*(100-L82)/O86))</f>
        <v>2.1840386543922237</v>
      </c>
      <c r="N82" s="15">
        <v>1431</v>
      </c>
      <c r="O82" s="15">
        <v>1440</v>
      </c>
      <c r="P82" s="57" t="str">
        <f t="shared" ref="P82:P90" si="38">IF(M82&gt;1.96,"ja","nein")</f>
        <v>ja</v>
      </c>
      <c r="Q82" s="44">
        <f t="shared" si="36"/>
        <v>1.6081648277485574</v>
      </c>
    </row>
    <row r="83" spans="1:17">
      <c r="A83" s="36" t="s">
        <v>19</v>
      </c>
      <c r="B83" s="35">
        <v>32.1</v>
      </c>
      <c r="C83" s="35">
        <v>33.4</v>
      </c>
      <c r="D83" s="43">
        <f t="shared" si="17"/>
        <v>1.0572654123350176</v>
      </c>
      <c r="E83" s="15">
        <v>2918</v>
      </c>
      <c r="F83" s="15">
        <v>2908</v>
      </c>
      <c r="G83" s="57" t="str">
        <f t="shared" si="14"/>
        <v>nein</v>
      </c>
      <c r="H83" s="44">
        <f t="shared" si="35"/>
        <v>1.6939509506377546</v>
      </c>
      <c r="I83" s="3"/>
      <c r="J83" s="38" t="s">
        <v>19</v>
      </c>
      <c r="K83" s="27">
        <v>37.1</v>
      </c>
      <c r="L83" s="27">
        <v>39</v>
      </c>
      <c r="M83" s="43">
        <f t="shared" si="37"/>
        <v>1.0486481527594609</v>
      </c>
      <c r="N83" s="15">
        <v>1431</v>
      </c>
      <c r="O83" s="15">
        <v>1440</v>
      </c>
      <c r="P83" s="57" t="str">
        <f t="shared" si="38"/>
        <v>nein</v>
      </c>
      <c r="Q83" s="44">
        <f t="shared" si="36"/>
        <v>2.5029290101058859</v>
      </c>
    </row>
    <row r="84" spans="1:17">
      <c r="A84" s="36" t="s">
        <v>20</v>
      </c>
      <c r="B84" s="35">
        <v>4.0999999999999996</v>
      </c>
      <c r="C84" s="35">
        <v>4.3</v>
      </c>
      <c r="D84" s="43">
        <f t="shared" si="17"/>
        <v>0.38051704219683141</v>
      </c>
      <c r="E84" s="15">
        <v>2918</v>
      </c>
      <c r="F84" s="15">
        <v>2908</v>
      </c>
      <c r="G84" s="57" t="str">
        <f t="shared" si="14"/>
        <v>nein</v>
      </c>
      <c r="H84" s="44">
        <f t="shared" si="35"/>
        <v>0.71947326326923855</v>
      </c>
      <c r="I84" s="3"/>
      <c r="J84" s="38" t="s">
        <v>20</v>
      </c>
      <c r="K84" s="27">
        <v>5.8</v>
      </c>
      <c r="L84" s="27">
        <v>6.4</v>
      </c>
      <c r="M84" s="43">
        <f t="shared" si="37"/>
        <v>0.67174344243493023</v>
      </c>
      <c r="N84" s="15">
        <v>1431</v>
      </c>
      <c r="O84" s="15">
        <v>1440</v>
      </c>
      <c r="P84" s="57" t="str">
        <f t="shared" si="38"/>
        <v>nein</v>
      </c>
      <c r="Q84" s="44">
        <f t="shared" si="36"/>
        <v>1.2110880047033199</v>
      </c>
    </row>
    <row r="85" spans="1:17">
      <c r="A85" s="36" t="s">
        <v>21</v>
      </c>
      <c r="B85" s="35">
        <v>36.9</v>
      </c>
      <c r="C85" s="35">
        <v>33.200000000000003</v>
      </c>
      <c r="D85" s="43">
        <f t="shared" si="17"/>
        <v>2.9618190107297888</v>
      </c>
      <c r="E85" s="15">
        <v>2918</v>
      </c>
      <c r="F85" s="15">
        <v>2908</v>
      </c>
      <c r="G85" s="57" t="str">
        <f t="shared" si="14"/>
        <v>ja</v>
      </c>
      <c r="H85" s="44">
        <f t="shared" si="35"/>
        <v>1.7508191585196957</v>
      </c>
      <c r="I85" s="3"/>
      <c r="J85" s="38" t="s">
        <v>21</v>
      </c>
      <c r="K85" s="27">
        <v>50.1</v>
      </c>
      <c r="L85" s="27">
        <v>43.9</v>
      </c>
      <c r="M85" s="43">
        <f t="shared" si="37"/>
        <v>3.3344448584695288</v>
      </c>
      <c r="N85" s="15">
        <v>1431</v>
      </c>
      <c r="O85" s="15">
        <v>1440</v>
      </c>
      <c r="P85" s="57" t="str">
        <f t="shared" si="38"/>
        <v>ja</v>
      </c>
      <c r="Q85" s="44">
        <f t="shared" si="36"/>
        <v>2.5906299987370627</v>
      </c>
    </row>
    <row r="86" spans="1:17">
      <c r="A86" s="36" t="s">
        <v>44</v>
      </c>
      <c r="B86" s="35">
        <v>14.6</v>
      </c>
      <c r="C86" s="35">
        <v>13.1</v>
      </c>
      <c r="D86" s="43">
        <f t="shared" si="17"/>
        <v>1.6577257264483625</v>
      </c>
      <c r="E86" s="15">
        <v>2918</v>
      </c>
      <c r="F86" s="15">
        <v>2908</v>
      </c>
      <c r="G86" s="57" t="str">
        <f t="shared" si="14"/>
        <v>nein</v>
      </c>
      <c r="H86" s="44">
        <f t="shared" si="35"/>
        <v>1.2812054895727341</v>
      </c>
      <c r="I86" s="3"/>
      <c r="J86" s="36" t="s">
        <v>44</v>
      </c>
      <c r="K86" s="27">
        <v>22.2</v>
      </c>
      <c r="L86" s="27">
        <v>21</v>
      </c>
      <c r="M86" s="43">
        <f t="shared" si="37"/>
        <v>0.78129180921796049</v>
      </c>
      <c r="N86" s="15">
        <v>1431</v>
      </c>
      <c r="O86" s="15">
        <v>1440</v>
      </c>
      <c r="P86" s="57" t="str">
        <f t="shared" si="38"/>
        <v>nein</v>
      </c>
      <c r="Q86" s="44">
        <f t="shared" si="36"/>
        <v>2.1532900827091321</v>
      </c>
    </row>
    <row r="87" spans="1:17">
      <c r="A87" s="36" t="s">
        <v>43</v>
      </c>
      <c r="B87" s="35">
        <v>6.2</v>
      </c>
      <c r="C87" s="35">
        <v>4.9000000000000004</v>
      </c>
      <c r="D87" s="43">
        <f t="shared" si="17"/>
        <v>2.1680370429859037</v>
      </c>
      <c r="E87" s="15">
        <v>2918</v>
      </c>
      <c r="F87" s="15">
        <v>2908</v>
      </c>
      <c r="G87" s="57" t="str">
        <f t="shared" si="14"/>
        <v>ja</v>
      </c>
      <c r="H87" s="44">
        <f t="shared" si="35"/>
        <v>0.87500531595369402</v>
      </c>
      <c r="I87" s="3"/>
      <c r="J87" s="36" t="s">
        <v>43</v>
      </c>
      <c r="K87" s="27">
        <v>10.3</v>
      </c>
      <c r="L87" s="27">
        <v>7.7</v>
      </c>
      <c r="M87" s="43">
        <f t="shared" ref="M87" si="39">ABS(K87-L87)/SQRT((K87*(100-K87)/N87)+(L87*(100-L87)/O87))</f>
        <v>2.4359907935013214</v>
      </c>
      <c r="N87" s="15">
        <v>1431</v>
      </c>
      <c r="O87" s="15">
        <v>1440</v>
      </c>
      <c r="P87" s="57" t="str">
        <f t="shared" si="38"/>
        <v>ja</v>
      </c>
      <c r="Q87" s="44">
        <f t="shared" si="36"/>
        <v>1.5748931293814024</v>
      </c>
    </row>
    <row r="88" spans="1:17">
      <c r="A88" s="36" t="s">
        <v>35</v>
      </c>
      <c r="B88" s="35">
        <v>15.2</v>
      </c>
      <c r="C88" s="35">
        <v>13.1</v>
      </c>
      <c r="D88" s="43">
        <f t="shared" si="17"/>
        <v>2.3006249095288185</v>
      </c>
      <c r="E88" s="15">
        <v>2918</v>
      </c>
      <c r="F88" s="15">
        <v>2908</v>
      </c>
      <c r="G88" s="57" t="str">
        <f t="shared" si="14"/>
        <v>ja</v>
      </c>
      <c r="H88" s="44">
        <f t="shared" si="35"/>
        <v>1.3026662087972314</v>
      </c>
      <c r="I88" s="3"/>
      <c r="J88" s="38" t="s">
        <v>35</v>
      </c>
      <c r="K88" s="27">
        <v>19</v>
      </c>
      <c r="L88" s="27">
        <v>14.4</v>
      </c>
      <c r="M88" s="43">
        <f>ABS(K88-L88)/SQRT((K88*(100-K88)/N88)+(L88*(100-L88)/O93))</f>
        <v>3.0326491933856947</v>
      </c>
      <c r="N88" s="15">
        <v>1431</v>
      </c>
      <c r="O88" s="15">
        <v>1440</v>
      </c>
      <c r="P88" s="57" t="str">
        <f t="shared" si="38"/>
        <v>ja</v>
      </c>
      <c r="Q88" s="44">
        <f t="shared" si="36"/>
        <v>2.0326170508661239</v>
      </c>
    </row>
    <row r="89" spans="1:17">
      <c r="A89" s="36" t="s">
        <v>59</v>
      </c>
      <c r="B89" s="27">
        <v>4.7</v>
      </c>
      <c r="C89" s="27">
        <v>3.8</v>
      </c>
      <c r="D89" s="43">
        <f t="shared" si="17"/>
        <v>1.7032526618715276</v>
      </c>
      <c r="E89" s="15">
        <v>2918</v>
      </c>
      <c r="F89" s="15">
        <v>2908</v>
      </c>
      <c r="G89" s="57" t="str">
        <f t="shared" si="14"/>
        <v>nein</v>
      </c>
      <c r="H89" s="44">
        <f t="shared" si="35"/>
        <v>0.76790731891648922</v>
      </c>
      <c r="I89" s="3"/>
      <c r="J89" s="36" t="s">
        <v>59</v>
      </c>
      <c r="K89" s="27">
        <v>5.4</v>
      </c>
      <c r="L89" s="27">
        <v>3.5</v>
      </c>
      <c r="M89" s="43">
        <f>ABS(K89-L89)/SQRT((K89*(100-K89)/N89)+(L89*(100-L89)/O94))</f>
        <v>2.2828415380689533</v>
      </c>
      <c r="N89" s="15">
        <v>1431</v>
      </c>
      <c r="O89" s="15">
        <v>1440</v>
      </c>
      <c r="P89" s="57" t="str">
        <f t="shared" si="38"/>
        <v>ja</v>
      </c>
      <c r="Q89" s="44">
        <f t="shared" si="36"/>
        <v>1.1710588016752754</v>
      </c>
    </row>
    <row r="90" spans="1:17">
      <c r="A90" s="37" t="s">
        <v>10</v>
      </c>
      <c r="B90" s="27">
        <v>3.3</v>
      </c>
      <c r="C90" s="27">
        <v>2.2999999999999998</v>
      </c>
      <c r="D90" s="43">
        <f t="shared" si="17"/>
        <v>2.314764023671585</v>
      </c>
      <c r="E90" s="15">
        <v>2918</v>
      </c>
      <c r="F90" s="15">
        <v>2908</v>
      </c>
      <c r="G90" s="57" t="str">
        <f t="shared" si="14"/>
        <v>ja</v>
      </c>
      <c r="H90" s="44">
        <f t="shared" si="35"/>
        <v>0.64816210243653982</v>
      </c>
      <c r="I90" s="3"/>
      <c r="J90" s="39" t="s">
        <v>10</v>
      </c>
      <c r="K90" s="27">
        <v>5.4</v>
      </c>
      <c r="L90" s="27">
        <v>4.0999999999999996</v>
      </c>
      <c r="M90" s="43">
        <f>ABS(K90-L90)/SQRT((K90*(100-K90)/N90)+(L90*(100-L90)/O95))</f>
        <v>1.5032909880849989</v>
      </c>
      <c r="N90" s="15">
        <v>1431</v>
      </c>
      <c r="O90" s="15">
        <v>1440</v>
      </c>
      <c r="P90" s="57" t="str">
        <f t="shared" si="38"/>
        <v>nein</v>
      </c>
      <c r="Q90" s="44">
        <f t="shared" si="36"/>
        <v>1.1710588016752754</v>
      </c>
    </row>
    <row r="91" spans="1:17">
      <c r="A91" s="36"/>
      <c r="B91" s="27"/>
      <c r="C91" s="27"/>
      <c r="D91" s="43"/>
      <c r="G91" s="57"/>
      <c r="H91" s="44"/>
      <c r="I91" s="3"/>
      <c r="J91" s="38"/>
      <c r="K91" s="27"/>
      <c r="L91" s="27"/>
      <c r="M91" s="43"/>
      <c r="P91" s="57"/>
      <c r="Q91" s="44"/>
    </row>
    <row r="92" spans="1:17" ht="13">
      <c r="A92" s="10" t="s">
        <v>36</v>
      </c>
      <c r="B92" s="27"/>
      <c r="C92" s="27"/>
      <c r="D92" s="43"/>
      <c r="G92" s="57"/>
      <c r="H92" s="44"/>
      <c r="I92" s="3"/>
      <c r="J92" s="28" t="s">
        <v>36</v>
      </c>
      <c r="K92" s="27"/>
      <c r="L92" s="27"/>
      <c r="M92" s="43"/>
      <c r="P92" s="57"/>
      <c r="Q92" s="44"/>
    </row>
    <row r="93" spans="1:17">
      <c r="A93" s="36" t="s">
        <v>37</v>
      </c>
      <c r="B93" s="35">
        <v>26.8</v>
      </c>
      <c r="C93" s="35">
        <v>25.7</v>
      </c>
      <c r="D93" s="43">
        <f t="shared" si="17"/>
        <v>0.83160105905586201</v>
      </c>
      <c r="E93" s="15">
        <v>2220</v>
      </c>
      <c r="F93" s="15">
        <v>2205</v>
      </c>
      <c r="G93" s="57" t="str">
        <f t="shared" ref="G93:G119" si="40">IF(D93&gt;1.96,"ja","nein")</f>
        <v>nein</v>
      </c>
      <c r="H93" s="44">
        <f t="shared" si="35"/>
        <v>1.8424788942280115</v>
      </c>
      <c r="I93" s="3"/>
      <c r="J93" s="38" t="s">
        <v>37</v>
      </c>
      <c r="K93" s="27">
        <v>16.600000000000001</v>
      </c>
      <c r="L93" s="27">
        <v>14.7</v>
      </c>
      <c r="M93" s="43">
        <f t="shared" ref="M93:M100" si="41">ABS(K93-L93)/SQRT((K93*(100-K93)/N93)+(L93*(100-L93)/O98))</f>
        <v>1.1750680143778016</v>
      </c>
      <c r="N93" s="15">
        <v>1012</v>
      </c>
      <c r="O93" s="15">
        <v>1006</v>
      </c>
      <c r="P93" s="57" t="str">
        <f t="shared" ref="P93:P119" si="42">IF(M93&gt;1.96,"ja","nein")</f>
        <v>nein</v>
      </c>
      <c r="Q93" s="44">
        <f t="shared" si="36"/>
        <v>2.2924659005399275</v>
      </c>
    </row>
    <row r="94" spans="1:17">
      <c r="A94" s="36" t="s">
        <v>19</v>
      </c>
      <c r="B94" s="35">
        <v>35.799999999999997</v>
      </c>
      <c r="C94" s="35">
        <v>36.200000000000003</v>
      </c>
      <c r="D94" s="43">
        <f t="shared" si="17"/>
        <v>0.27716914451407343</v>
      </c>
      <c r="E94" s="15">
        <v>2220</v>
      </c>
      <c r="F94" s="15">
        <v>2205</v>
      </c>
      <c r="G94" s="57" t="str">
        <f t="shared" si="40"/>
        <v>nein</v>
      </c>
      <c r="H94" s="44">
        <f t="shared" si="35"/>
        <v>1.9942913772308444</v>
      </c>
      <c r="I94" s="3"/>
      <c r="J94" s="38" t="s">
        <v>19</v>
      </c>
      <c r="K94" s="27">
        <v>40.799999999999997</v>
      </c>
      <c r="L94" s="27">
        <v>44.1</v>
      </c>
      <c r="M94" s="43">
        <f t="shared" si="41"/>
        <v>1.5004330730497664</v>
      </c>
      <c r="N94" s="15">
        <v>1012</v>
      </c>
      <c r="O94" s="15">
        <v>1006</v>
      </c>
      <c r="P94" s="57" t="str">
        <f t="shared" si="42"/>
        <v>nein</v>
      </c>
      <c r="Q94" s="44">
        <f t="shared" si="36"/>
        <v>3.0280061298698926</v>
      </c>
    </row>
    <row r="95" spans="1:17">
      <c r="A95" s="36" t="s">
        <v>20</v>
      </c>
      <c r="B95" s="35">
        <v>5.6</v>
      </c>
      <c r="C95" s="35">
        <v>5.4</v>
      </c>
      <c r="D95" s="43">
        <f t="shared" si="17"/>
        <v>0.29179219863454564</v>
      </c>
      <c r="E95" s="15">
        <v>2220</v>
      </c>
      <c r="F95" s="15">
        <v>2205</v>
      </c>
      <c r="G95" s="57" t="str">
        <f t="shared" si="40"/>
        <v>nein</v>
      </c>
      <c r="H95" s="44">
        <f t="shared" si="35"/>
        <v>0.9564441050715542</v>
      </c>
      <c r="I95" s="3"/>
      <c r="J95" s="38" t="s">
        <v>20</v>
      </c>
      <c r="K95" s="27">
        <v>8.5</v>
      </c>
      <c r="L95" s="27">
        <v>8.1</v>
      </c>
      <c r="M95" s="43">
        <f t="shared" si="41"/>
        <v>0.32567956240847268</v>
      </c>
      <c r="N95" s="15">
        <v>1012</v>
      </c>
      <c r="O95" s="15">
        <v>1006</v>
      </c>
      <c r="P95" s="57" t="str">
        <f t="shared" si="42"/>
        <v>nein</v>
      </c>
      <c r="Q95" s="44">
        <f t="shared" si="36"/>
        <v>1.7182479126505765</v>
      </c>
    </row>
    <row r="96" spans="1:17">
      <c r="A96" s="36" t="s">
        <v>21</v>
      </c>
      <c r="B96" s="35">
        <v>26.7</v>
      </c>
      <c r="C96" s="35">
        <v>22.6</v>
      </c>
      <c r="D96" s="43">
        <f t="shared" si="17"/>
        <v>3.1680430497419518</v>
      </c>
      <c r="E96" s="15">
        <v>2220</v>
      </c>
      <c r="F96" s="15">
        <v>2205</v>
      </c>
      <c r="G96" s="57" t="str">
        <f t="shared" si="40"/>
        <v>ja</v>
      </c>
      <c r="H96" s="44">
        <f t="shared" si="35"/>
        <v>1.8402939659416047</v>
      </c>
      <c r="I96" s="3"/>
      <c r="J96" s="38" t="s">
        <v>21</v>
      </c>
      <c r="K96" s="27">
        <v>37.299999999999997</v>
      </c>
      <c r="L96" s="27">
        <v>30.6</v>
      </c>
      <c r="M96" s="43">
        <f t="shared" ref="M96:M97" si="43">ABS(K96-L96)/SQRT((K96*(100-K96)/N96)+(L96*(100-L96)/O96))</f>
        <v>3.1861613880441162</v>
      </c>
      <c r="N96" s="15">
        <v>1012</v>
      </c>
      <c r="O96" s="15">
        <v>1006</v>
      </c>
      <c r="P96" s="57" t="str">
        <f t="shared" si="42"/>
        <v>ja</v>
      </c>
      <c r="Q96" s="44">
        <f t="shared" si="36"/>
        <v>2.979572802761584</v>
      </c>
    </row>
    <row r="97" spans="1:17">
      <c r="A97" s="36" t="s">
        <v>44</v>
      </c>
      <c r="B97" s="35">
        <v>10.7</v>
      </c>
      <c r="C97" s="35">
        <v>7.7</v>
      </c>
      <c r="D97" s="43">
        <f t="shared" si="17"/>
        <v>3.4578201500964374</v>
      </c>
      <c r="E97" s="15">
        <v>2220</v>
      </c>
      <c r="F97" s="15">
        <v>2205</v>
      </c>
      <c r="G97" s="57" t="str">
        <f t="shared" si="40"/>
        <v>ja</v>
      </c>
      <c r="H97" s="44">
        <f t="shared" si="35"/>
        <v>1.2858704094541991</v>
      </c>
      <c r="I97" s="3"/>
      <c r="J97" s="36" t="s">
        <v>44</v>
      </c>
      <c r="K97" s="27">
        <v>18.3</v>
      </c>
      <c r="L97" s="27">
        <v>11.8</v>
      </c>
      <c r="M97" s="43">
        <f t="shared" si="43"/>
        <v>4.1011838193102905</v>
      </c>
      <c r="N97" s="15">
        <v>1012</v>
      </c>
      <c r="O97" s="15">
        <v>1006</v>
      </c>
      <c r="P97" s="57" t="str">
        <f t="shared" si="42"/>
        <v>ja</v>
      </c>
      <c r="Q97" s="44">
        <f t="shared" si="36"/>
        <v>2.382332570047327</v>
      </c>
    </row>
    <row r="98" spans="1:17">
      <c r="A98" s="36" t="s">
        <v>5</v>
      </c>
      <c r="B98" s="35">
        <v>8</v>
      </c>
      <c r="C98" s="35">
        <v>6.4</v>
      </c>
      <c r="D98" s="43">
        <f>ABS(B98-C98)/SQRT((B98*(100-B98)/E98)+(C98*(100-C98)/F98))</f>
        <v>2.0600962707488999</v>
      </c>
      <c r="E98" s="15">
        <v>2220</v>
      </c>
      <c r="F98" s="15">
        <v>2205</v>
      </c>
      <c r="G98" s="57" t="str">
        <f>IF(D98&gt;1.96,"ja","nein")</f>
        <v>ja</v>
      </c>
      <c r="H98" s="44">
        <f t="shared" si="35"/>
        <v>1.1285439874154359</v>
      </c>
      <c r="I98" s="3"/>
      <c r="J98" s="36" t="s">
        <v>5</v>
      </c>
      <c r="K98" s="27">
        <v>9.9</v>
      </c>
      <c r="L98" s="27">
        <v>7.1</v>
      </c>
      <c r="M98" s="43">
        <f t="shared" si="41"/>
        <v>2.3368328012421351</v>
      </c>
      <c r="N98" s="15">
        <v>1012</v>
      </c>
      <c r="O98" s="15">
        <v>1006</v>
      </c>
      <c r="P98" s="57" t="str">
        <f>IF(M98&gt;1.96,"ja","nein")</f>
        <v>ja</v>
      </c>
      <c r="Q98" s="44">
        <f t="shared" si="36"/>
        <v>1.8401185689585569</v>
      </c>
    </row>
    <row r="99" spans="1:17">
      <c r="A99" s="36" t="s">
        <v>4</v>
      </c>
      <c r="B99" s="35">
        <v>3.5</v>
      </c>
      <c r="C99" s="35">
        <v>3.3</v>
      </c>
      <c r="D99" s="43">
        <f>ABS(B99-C99)/SQRT((B99*(100-B99)/E99)+(C99*(100-C99)/F99))</f>
        <v>0.36707399762956949</v>
      </c>
      <c r="E99" s="15">
        <v>2220</v>
      </c>
      <c r="F99" s="15">
        <v>2205</v>
      </c>
      <c r="G99" s="57" t="str">
        <f>IF(D99&gt;1.96,"ja","nein")</f>
        <v>nein</v>
      </c>
      <c r="H99" s="44">
        <f t="shared" si="35"/>
        <v>0.76449960081064772</v>
      </c>
      <c r="I99" s="3"/>
      <c r="J99" s="38" t="s">
        <v>4</v>
      </c>
      <c r="K99" s="27">
        <v>6</v>
      </c>
      <c r="L99" s="27">
        <v>5.7</v>
      </c>
      <c r="M99" s="43">
        <f t="shared" si="41"/>
        <v>0.29865884806157716</v>
      </c>
      <c r="N99" s="15">
        <v>1012</v>
      </c>
      <c r="O99" s="15">
        <v>1006</v>
      </c>
      <c r="P99" s="57" t="str">
        <f>IF(M99&gt;1.96,"ja","nein")</f>
        <v>nein</v>
      </c>
      <c r="Q99" s="44">
        <f t="shared" si="36"/>
        <v>1.4632056420709092</v>
      </c>
    </row>
    <row r="100" spans="1:17">
      <c r="A100" s="36" t="s">
        <v>54</v>
      </c>
      <c r="B100" s="35">
        <v>4.0999999999999996</v>
      </c>
      <c r="C100" s="35">
        <v>3.7</v>
      </c>
      <c r="D100" s="43">
        <f t="shared" ref="D100:D119" si="44">ABS(B100-C100)/SQRT((B100*(100-B100)/E100)+(C100*(100-C100)/F100))</f>
        <v>0.68730505877410264</v>
      </c>
      <c r="E100" s="15">
        <v>2220</v>
      </c>
      <c r="F100" s="15">
        <v>2205</v>
      </c>
      <c r="G100" s="57" t="str">
        <f t="shared" si="40"/>
        <v>nein</v>
      </c>
      <c r="H100" s="44">
        <f t="shared" si="35"/>
        <v>0.82486108685803117</v>
      </c>
      <c r="I100" s="3"/>
      <c r="J100" s="38" t="s">
        <v>54</v>
      </c>
      <c r="K100" s="27">
        <v>7.2</v>
      </c>
      <c r="L100" s="27">
        <v>6.6</v>
      </c>
      <c r="M100" s="43">
        <f t="shared" si="41"/>
        <v>0.55275387547751398</v>
      </c>
      <c r="N100" s="15">
        <v>1012</v>
      </c>
      <c r="O100" s="15">
        <v>1006</v>
      </c>
      <c r="P100" s="57" t="str">
        <f t="shared" si="42"/>
        <v>nein</v>
      </c>
      <c r="Q100" s="44">
        <f t="shared" si="36"/>
        <v>1.5925975798623451</v>
      </c>
    </row>
    <row r="101" spans="1:17">
      <c r="A101" s="36"/>
      <c r="B101" s="27"/>
      <c r="C101" s="27"/>
      <c r="D101" s="43"/>
      <c r="G101" s="57"/>
      <c r="H101" s="44"/>
      <c r="I101" s="3"/>
      <c r="J101" s="38"/>
      <c r="K101" s="27"/>
      <c r="L101" s="27"/>
      <c r="M101" s="43"/>
      <c r="P101" s="57"/>
      <c r="Q101" s="44"/>
    </row>
    <row r="102" spans="1:17" ht="13">
      <c r="A102" s="10" t="s">
        <v>1</v>
      </c>
      <c r="B102" s="27"/>
      <c r="C102" s="27"/>
      <c r="D102" s="43"/>
      <c r="G102" s="57"/>
      <c r="H102" s="44"/>
      <c r="I102" s="3"/>
      <c r="J102" s="28" t="s">
        <v>1</v>
      </c>
      <c r="K102" s="27"/>
      <c r="L102" s="27"/>
      <c r="M102" s="43"/>
      <c r="P102" s="57"/>
      <c r="Q102" s="44"/>
    </row>
    <row r="103" spans="1:17">
      <c r="A103" s="36" t="s">
        <v>38</v>
      </c>
      <c r="B103" s="35">
        <v>22.6</v>
      </c>
      <c r="C103" s="35">
        <v>21.4</v>
      </c>
      <c r="D103" s="43">
        <f t="shared" si="44"/>
        <v>1.014726026732176</v>
      </c>
      <c r="E103" s="15">
        <v>2500</v>
      </c>
      <c r="F103" s="15">
        <v>2407</v>
      </c>
      <c r="G103" s="57" t="str">
        <f t="shared" si="40"/>
        <v>nein</v>
      </c>
      <c r="H103" s="44">
        <f t="shared" si="35"/>
        <v>1.6394975308307118</v>
      </c>
      <c r="I103" s="3"/>
      <c r="J103" s="38" t="s">
        <v>38</v>
      </c>
      <c r="K103" s="27">
        <v>14.8</v>
      </c>
      <c r="L103" s="27">
        <v>11</v>
      </c>
      <c r="M103" s="43">
        <f t="shared" ref="M103:M111" si="45">ABS(K103-L103)/SQRT((K103*(100-K103)/N103)+(L103*(100-L103)/O108))</f>
        <v>2.8029553911878979</v>
      </c>
      <c r="N103" s="15">
        <v>1242</v>
      </c>
      <c r="O103" s="15">
        <v>1190</v>
      </c>
      <c r="P103" s="57" t="str">
        <f t="shared" si="42"/>
        <v>ja</v>
      </c>
      <c r="Q103" s="44">
        <f t="shared" si="36"/>
        <v>1.9749037229636903</v>
      </c>
    </row>
    <row r="104" spans="1:17">
      <c r="A104" s="36" t="s">
        <v>19</v>
      </c>
      <c r="B104" s="35">
        <v>31.3</v>
      </c>
      <c r="C104" s="35">
        <v>31</v>
      </c>
      <c r="D104" s="43">
        <f t="shared" si="44"/>
        <v>0.22685763877938517</v>
      </c>
      <c r="E104" s="15">
        <v>2500</v>
      </c>
      <c r="F104" s="15">
        <v>2407</v>
      </c>
      <c r="G104" s="57" t="str">
        <f t="shared" si="40"/>
        <v>nein</v>
      </c>
      <c r="H104" s="44">
        <f t="shared" si="35"/>
        <v>1.8177602587800186</v>
      </c>
      <c r="I104" s="3"/>
      <c r="J104" s="38" t="s">
        <v>19</v>
      </c>
      <c r="K104" s="27">
        <v>34.5</v>
      </c>
      <c r="L104" s="27">
        <v>35</v>
      </c>
      <c r="M104" s="43">
        <f t="shared" si="45"/>
        <v>0.2588482346536578</v>
      </c>
      <c r="N104" s="15">
        <v>1242</v>
      </c>
      <c r="O104" s="15">
        <v>1190</v>
      </c>
      <c r="P104" s="57" t="str">
        <f t="shared" si="42"/>
        <v>nein</v>
      </c>
      <c r="Q104" s="44">
        <f t="shared" si="36"/>
        <v>2.6437809625189788</v>
      </c>
    </row>
    <row r="105" spans="1:17">
      <c r="A105" s="36" t="s">
        <v>20</v>
      </c>
      <c r="B105" s="35">
        <v>4.2</v>
      </c>
      <c r="C105" s="35">
        <v>3.7</v>
      </c>
      <c r="D105" s="43">
        <f t="shared" si="44"/>
        <v>0.89951521571194548</v>
      </c>
      <c r="E105" s="15">
        <v>2500</v>
      </c>
      <c r="F105" s="15">
        <v>2407</v>
      </c>
      <c r="G105" s="57" t="str">
        <f t="shared" si="40"/>
        <v>nein</v>
      </c>
      <c r="H105" s="44">
        <f t="shared" si="35"/>
        <v>0.78630939864661409</v>
      </c>
      <c r="I105" s="3"/>
      <c r="J105" s="38" t="s">
        <v>20</v>
      </c>
      <c r="K105" s="27">
        <v>6.8</v>
      </c>
      <c r="L105" s="27">
        <v>5.7</v>
      </c>
      <c r="M105" s="43">
        <f t="shared" si="45"/>
        <v>1.1215368303389506</v>
      </c>
      <c r="N105" s="15">
        <v>1242</v>
      </c>
      <c r="O105" s="15">
        <v>1190</v>
      </c>
      <c r="P105" s="57" t="str">
        <f t="shared" si="42"/>
        <v>nein</v>
      </c>
      <c r="Q105" s="44">
        <f t="shared" si="36"/>
        <v>1.400095584498676</v>
      </c>
    </row>
    <row r="106" spans="1:17">
      <c r="A106" s="36" t="s">
        <v>21</v>
      </c>
      <c r="B106" s="35">
        <v>42.3</v>
      </c>
      <c r="C106" s="35">
        <v>42</v>
      </c>
      <c r="D106" s="43">
        <f t="shared" si="44"/>
        <v>0.21275353392929791</v>
      </c>
      <c r="E106" s="15">
        <v>2500</v>
      </c>
      <c r="F106" s="15">
        <v>2407</v>
      </c>
      <c r="G106" s="57" t="str">
        <f t="shared" si="40"/>
        <v>nein</v>
      </c>
      <c r="H106" s="44">
        <f t="shared" si="35"/>
        <v>1.9366188614180126</v>
      </c>
      <c r="I106" s="3"/>
      <c r="J106" s="38" t="s">
        <v>21</v>
      </c>
      <c r="K106" s="27">
        <v>49.4</v>
      </c>
      <c r="L106" s="27">
        <v>48</v>
      </c>
      <c r="M106" s="43">
        <f t="shared" si="45"/>
        <v>0.69056305936474971</v>
      </c>
      <c r="N106" s="15">
        <v>1242</v>
      </c>
      <c r="O106" s="15">
        <v>1190</v>
      </c>
      <c r="P106" s="57" t="str">
        <f t="shared" si="42"/>
        <v>nein</v>
      </c>
      <c r="Q106" s="44">
        <f t="shared" si="36"/>
        <v>2.7805711110675992</v>
      </c>
    </row>
    <row r="107" spans="1:17">
      <c r="A107" s="36" t="s">
        <v>44</v>
      </c>
      <c r="B107" s="35">
        <v>12.2</v>
      </c>
      <c r="C107" s="35">
        <v>10.6</v>
      </c>
      <c r="D107" s="43">
        <f t="shared" si="44"/>
        <v>1.7645757417860906</v>
      </c>
      <c r="E107" s="15">
        <v>2500</v>
      </c>
      <c r="F107" s="15">
        <v>2407</v>
      </c>
      <c r="G107" s="57" t="str">
        <f t="shared" si="40"/>
        <v>nein</v>
      </c>
      <c r="H107" s="44">
        <f t="shared" si="35"/>
        <v>1.2829603666520644</v>
      </c>
      <c r="I107" s="3"/>
      <c r="J107" s="36" t="s">
        <v>44</v>
      </c>
      <c r="K107" s="27">
        <v>18.7</v>
      </c>
      <c r="L107" s="27">
        <v>15.9</v>
      </c>
      <c r="M107" s="43">
        <f t="shared" ref="M107:M108" si="46">ABS(K107-L107)/SQRT((K107*(100-K107)/N107)+(L107*(100-L107)/O107))</f>
        <v>1.8273853791113248</v>
      </c>
      <c r="N107" s="15">
        <v>1242</v>
      </c>
      <c r="O107" s="15">
        <v>1190</v>
      </c>
      <c r="P107" s="57" t="str">
        <f t="shared" si="42"/>
        <v>nein</v>
      </c>
      <c r="Q107" s="44">
        <f t="shared" si="36"/>
        <v>2.1685096019431889</v>
      </c>
    </row>
    <row r="108" spans="1:17">
      <c r="A108" s="36" t="s">
        <v>35</v>
      </c>
      <c r="B108" s="35">
        <v>13.5</v>
      </c>
      <c r="C108" s="35">
        <v>13.5</v>
      </c>
      <c r="D108" s="43">
        <f t="shared" si="44"/>
        <v>0</v>
      </c>
      <c r="E108" s="15">
        <v>2500</v>
      </c>
      <c r="F108" s="15">
        <v>2407</v>
      </c>
      <c r="G108" s="57" t="str">
        <f t="shared" si="40"/>
        <v>nein</v>
      </c>
      <c r="H108" s="44">
        <f t="shared" si="35"/>
        <v>1.3395564041875954</v>
      </c>
      <c r="I108" s="3"/>
      <c r="J108" s="38" t="s">
        <v>35</v>
      </c>
      <c r="K108" s="27">
        <v>18.3</v>
      </c>
      <c r="L108" s="27">
        <v>19.7</v>
      </c>
      <c r="M108" s="43">
        <f t="shared" si="46"/>
        <v>0.87962878593618188</v>
      </c>
      <c r="N108" s="15">
        <v>1242</v>
      </c>
      <c r="O108" s="15">
        <v>1190</v>
      </c>
      <c r="P108" s="57" t="str">
        <f t="shared" si="42"/>
        <v>nein</v>
      </c>
      <c r="Q108" s="44">
        <f t="shared" si="36"/>
        <v>2.1504623657421744</v>
      </c>
    </row>
    <row r="109" spans="1:17">
      <c r="A109" s="36" t="s">
        <v>6</v>
      </c>
      <c r="B109" s="35">
        <v>2</v>
      </c>
      <c r="C109" s="35">
        <v>2</v>
      </c>
      <c r="D109" s="43">
        <f t="shared" si="44"/>
        <v>0</v>
      </c>
      <c r="E109" s="15">
        <v>2500</v>
      </c>
      <c r="F109" s="15">
        <v>2407</v>
      </c>
      <c r="G109" s="57" t="str">
        <f t="shared" si="40"/>
        <v>nein</v>
      </c>
      <c r="H109" s="44">
        <f t="shared" si="35"/>
        <v>0.54879999999999995</v>
      </c>
      <c r="I109" s="3"/>
      <c r="J109" s="36" t="s">
        <v>6</v>
      </c>
      <c r="K109" s="27">
        <v>2.9</v>
      </c>
      <c r="L109" s="27">
        <v>2.5</v>
      </c>
      <c r="M109" s="43">
        <f t="shared" si="45"/>
        <v>0.55316222061711418</v>
      </c>
      <c r="N109" s="15">
        <v>1242</v>
      </c>
      <c r="O109" s="15">
        <v>1190</v>
      </c>
      <c r="P109" s="57" t="str">
        <f t="shared" si="42"/>
        <v>nein</v>
      </c>
      <c r="Q109" s="44">
        <f t="shared" si="36"/>
        <v>0.93326265432865851</v>
      </c>
    </row>
    <row r="110" spans="1:17">
      <c r="A110" s="36" t="s">
        <v>39</v>
      </c>
      <c r="B110" s="35">
        <v>13.9</v>
      </c>
      <c r="C110" s="35">
        <v>16.100000000000001</v>
      </c>
      <c r="D110" s="43">
        <f t="shared" ref="D110" si="47">ABS(B110-C110)/SQRT((B110*(100-B110)/E110)+(C110*(100-C110)/F110))</f>
        <v>2.157372542002947</v>
      </c>
      <c r="E110" s="15">
        <v>2500</v>
      </c>
      <c r="F110" s="15">
        <v>2407</v>
      </c>
      <c r="G110" s="57" t="str">
        <f t="shared" ref="G110" si="48">IF(D110&gt;1.96,"ja","nein")</f>
        <v>ja</v>
      </c>
      <c r="H110" s="44">
        <f t="shared" ref="H110" si="49">1.96*SQRT((B110*(100-B110)/E110))</f>
        <v>1.3561103884271368</v>
      </c>
      <c r="I110" s="3"/>
      <c r="J110" s="38" t="s">
        <v>39</v>
      </c>
      <c r="K110" s="27">
        <v>11.7</v>
      </c>
      <c r="L110" s="27">
        <v>11.7</v>
      </c>
      <c r="M110" s="43">
        <f t="shared" si="45"/>
        <v>0</v>
      </c>
      <c r="N110" s="15">
        <v>1242</v>
      </c>
      <c r="O110" s="15">
        <v>1190</v>
      </c>
      <c r="P110" s="57" t="str">
        <f t="shared" ref="P110" si="50">IF(M110&gt;1.96,"ja","nein")</f>
        <v>nein</v>
      </c>
      <c r="Q110" s="44">
        <f t="shared" ref="Q110" si="51">1.96*SQRT((K110*(100-K110)/N110))</f>
        <v>1.7875926326458875</v>
      </c>
    </row>
    <row r="111" spans="1:17">
      <c r="A111" s="36" t="s">
        <v>56</v>
      </c>
      <c r="B111" s="35">
        <v>4.3</v>
      </c>
      <c r="C111" s="35">
        <v>2.5</v>
      </c>
      <c r="D111" s="43">
        <f t="shared" si="44"/>
        <v>3.490895981218749</v>
      </c>
      <c r="E111" s="15">
        <v>2500</v>
      </c>
      <c r="F111" s="15">
        <v>2407</v>
      </c>
      <c r="G111" s="57" t="str">
        <f t="shared" si="40"/>
        <v>ja</v>
      </c>
      <c r="H111" s="44">
        <f t="shared" si="35"/>
        <v>0.79519980281687697</v>
      </c>
      <c r="I111" s="3"/>
      <c r="J111" s="36" t="s">
        <v>56</v>
      </c>
      <c r="K111" s="27">
        <v>6.7</v>
      </c>
      <c r="L111" s="27">
        <v>3.6</v>
      </c>
      <c r="M111" s="43">
        <f t="shared" si="45"/>
        <v>3.2232509612875435</v>
      </c>
      <c r="N111" s="15">
        <v>1242</v>
      </c>
      <c r="O111" s="15">
        <v>1190</v>
      </c>
      <c r="P111" s="57" t="str">
        <f t="shared" si="42"/>
        <v>ja</v>
      </c>
      <c r="Q111" s="44">
        <f t="shared" si="36"/>
        <v>1.3905080154615441</v>
      </c>
    </row>
    <row r="112" spans="1:17">
      <c r="A112" s="36"/>
      <c r="B112" s="27"/>
      <c r="C112" s="27"/>
      <c r="D112" s="43"/>
      <c r="G112" s="57"/>
      <c r="H112" s="44"/>
      <c r="I112" s="3"/>
      <c r="J112" s="38"/>
      <c r="K112" s="27"/>
      <c r="L112" s="27"/>
      <c r="M112" s="43"/>
      <c r="P112" s="57"/>
      <c r="Q112" s="44"/>
    </row>
    <row r="113" spans="1:17" ht="13">
      <c r="A113" s="10" t="s">
        <v>2</v>
      </c>
      <c r="B113" s="27"/>
      <c r="C113" s="27"/>
      <c r="D113" s="43"/>
      <c r="G113" s="57"/>
      <c r="H113" s="44"/>
      <c r="I113" s="3"/>
      <c r="J113" s="28" t="s">
        <v>2</v>
      </c>
      <c r="K113" s="27"/>
      <c r="L113" s="27"/>
      <c r="M113" s="43"/>
      <c r="P113" s="57"/>
      <c r="Q113" s="44"/>
    </row>
    <row r="114" spans="1:17">
      <c r="A114" s="36" t="s">
        <v>40</v>
      </c>
      <c r="B114" s="35">
        <v>28.9</v>
      </c>
      <c r="C114" s="35">
        <v>28.7</v>
      </c>
      <c r="D114" s="43">
        <f t="shared" si="44"/>
        <v>0.13444392534671162</v>
      </c>
      <c r="E114" s="15">
        <v>1879</v>
      </c>
      <c r="F114" s="15">
        <v>1828</v>
      </c>
      <c r="G114" s="57" t="str">
        <f t="shared" si="40"/>
        <v>nein</v>
      </c>
      <c r="H114" s="44">
        <f t="shared" si="35"/>
        <v>2.0496344076191293</v>
      </c>
      <c r="I114" s="3"/>
      <c r="J114" s="38" t="s">
        <v>40</v>
      </c>
      <c r="K114" s="27">
        <v>19.399999999999999</v>
      </c>
      <c r="L114" s="27">
        <v>17.5</v>
      </c>
      <c r="M114" s="43">
        <f>ABS(K114-L114)/SQRT((K114*(100-K114)/N114)+(L114*(100-L114)/O119))</f>
        <v>1.0228997240836784</v>
      </c>
      <c r="N114" s="15">
        <v>922</v>
      </c>
      <c r="O114" s="15">
        <v>823</v>
      </c>
      <c r="P114" s="57" t="str">
        <f t="shared" si="42"/>
        <v>nein</v>
      </c>
      <c r="Q114" s="44">
        <f t="shared" si="36"/>
        <v>2.5524603043350296</v>
      </c>
    </row>
    <row r="115" spans="1:17">
      <c r="A115" s="36" t="s">
        <v>19</v>
      </c>
      <c r="B115" s="35">
        <v>25.7</v>
      </c>
      <c r="C115" s="35">
        <v>24.6</v>
      </c>
      <c r="D115" s="43">
        <f t="shared" si="44"/>
        <v>0.7718737454412179</v>
      </c>
      <c r="E115" s="15">
        <v>1879</v>
      </c>
      <c r="F115" s="15">
        <v>1828</v>
      </c>
      <c r="G115" s="57" t="str">
        <f t="shared" si="40"/>
        <v>nein</v>
      </c>
      <c r="H115" s="44">
        <f t="shared" si="35"/>
        <v>1.9758485375455566</v>
      </c>
      <c r="I115" s="3"/>
      <c r="J115" s="38" t="s">
        <v>19</v>
      </c>
      <c r="K115" s="27">
        <v>30.5</v>
      </c>
      <c r="L115" s="27">
        <v>27.9</v>
      </c>
      <c r="M115" s="43">
        <f t="shared" ref="M115:M119" si="52">ABS(K115-L115)/SQRT((K115*(100-K115)/N115)+(L115*(100-L115)/O115))</f>
        <v>1.1938047673621914</v>
      </c>
      <c r="N115" s="15">
        <v>922</v>
      </c>
      <c r="O115" s="15">
        <v>823</v>
      </c>
      <c r="P115" s="57" t="str">
        <f t="shared" si="42"/>
        <v>nein</v>
      </c>
      <c r="Q115" s="44">
        <f t="shared" si="36"/>
        <v>2.9718913834112319</v>
      </c>
    </row>
    <row r="116" spans="1:17">
      <c r="A116" s="36" t="s">
        <v>20</v>
      </c>
      <c r="B116" s="35">
        <v>5</v>
      </c>
      <c r="C116" s="35">
        <v>3</v>
      </c>
      <c r="D116" s="43">
        <f t="shared" si="44"/>
        <v>3.1159437129635443</v>
      </c>
      <c r="E116" s="15">
        <v>1879</v>
      </c>
      <c r="F116" s="15">
        <v>1828</v>
      </c>
      <c r="G116" s="57" t="str">
        <f t="shared" si="40"/>
        <v>ja</v>
      </c>
      <c r="H116" s="44">
        <f t="shared" si="35"/>
        <v>0.98546110105492724</v>
      </c>
      <c r="I116" s="3"/>
      <c r="J116" s="38" t="s">
        <v>20</v>
      </c>
      <c r="K116" s="27">
        <v>7.9</v>
      </c>
      <c r="L116" s="27">
        <v>4.5999999999999996</v>
      </c>
      <c r="M116" s="43">
        <f t="shared" si="52"/>
        <v>2.8697137583530217</v>
      </c>
      <c r="N116" s="15">
        <v>922</v>
      </c>
      <c r="O116" s="15">
        <v>823</v>
      </c>
      <c r="P116" s="57" t="str">
        <f t="shared" si="42"/>
        <v>ja</v>
      </c>
      <c r="Q116" s="44">
        <f t="shared" si="36"/>
        <v>1.7411411173295321</v>
      </c>
    </row>
    <row r="117" spans="1:17">
      <c r="A117" s="36" t="s">
        <v>21</v>
      </c>
      <c r="B117" s="35">
        <v>37.6</v>
      </c>
      <c r="C117" s="35">
        <v>35.9</v>
      </c>
      <c r="D117" s="43">
        <f t="shared" si="44"/>
        <v>1.0735607976606294</v>
      </c>
      <c r="E117" s="15">
        <v>1879</v>
      </c>
      <c r="F117" s="15">
        <v>1828</v>
      </c>
      <c r="G117" s="57" t="str">
        <f t="shared" si="40"/>
        <v>nein</v>
      </c>
      <c r="H117" s="44">
        <f t="shared" si="35"/>
        <v>2.1901754098028685</v>
      </c>
      <c r="I117" s="3"/>
      <c r="J117" s="38" t="s">
        <v>21</v>
      </c>
      <c r="K117" s="27">
        <v>47.9</v>
      </c>
      <c r="L117" s="27">
        <v>46.5</v>
      </c>
      <c r="M117" s="43">
        <f t="shared" si="52"/>
        <v>0.58488410499481336</v>
      </c>
      <c r="N117" s="15">
        <v>922</v>
      </c>
      <c r="O117" s="15">
        <v>823</v>
      </c>
      <c r="P117" s="57" t="str">
        <f t="shared" si="42"/>
        <v>nein</v>
      </c>
      <c r="Q117" s="44">
        <f t="shared" si="36"/>
        <v>3.2246102429733949</v>
      </c>
    </row>
    <row r="118" spans="1:17">
      <c r="A118" s="36" t="s">
        <v>44</v>
      </c>
      <c r="B118" s="35">
        <v>10.1</v>
      </c>
      <c r="C118" s="35">
        <v>8</v>
      </c>
      <c r="D118" s="43">
        <f t="shared" si="44"/>
        <v>2.2311957032810574</v>
      </c>
      <c r="E118" s="15">
        <v>1879</v>
      </c>
      <c r="F118" s="15">
        <v>1828</v>
      </c>
      <c r="G118" s="57" t="str">
        <f t="shared" si="40"/>
        <v>ja</v>
      </c>
      <c r="H118" s="44">
        <f t="shared" si="35"/>
        <v>1.362489656815109</v>
      </c>
      <c r="I118" s="3"/>
      <c r="J118" s="36" t="s">
        <v>44</v>
      </c>
      <c r="K118" s="27">
        <v>15.9</v>
      </c>
      <c r="L118" s="27">
        <v>13.1</v>
      </c>
      <c r="M118" s="43">
        <f t="shared" si="52"/>
        <v>1.6633888344755314</v>
      </c>
      <c r="N118" s="15">
        <v>922</v>
      </c>
      <c r="O118" s="15">
        <v>823</v>
      </c>
      <c r="P118" s="57" t="str">
        <f t="shared" si="42"/>
        <v>nein</v>
      </c>
      <c r="Q118" s="44">
        <f t="shared" si="36"/>
        <v>2.36040850539995</v>
      </c>
    </row>
    <row r="119" spans="1:17">
      <c r="A119" s="11" t="s">
        <v>41</v>
      </c>
      <c r="B119" s="47">
        <v>27.5</v>
      </c>
      <c r="C119" s="47">
        <v>29.5</v>
      </c>
      <c r="D119" s="45">
        <f t="shared" si="44"/>
        <v>1.3487711368031872</v>
      </c>
      <c r="E119" s="51">
        <v>1879</v>
      </c>
      <c r="F119" s="56">
        <v>1828</v>
      </c>
      <c r="G119" s="59" t="str">
        <f t="shared" si="40"/>
        <v>nein</v>
      </c>
      <c r="H119" s="46">
        <f t="shared" si="35"/>
        <v>2.0189614727427001</v>
      </c>
      <c r="I119" s="27"/>
      <c r="J119" s="11" t="s">
        <v>41</v>
      </c>
      <c r="K119" s="29">
        <v>33.4</v>
      </c>
      <c r="L119" s="29">
        <v>36.799999999999997</v>
      </c>
      <c r="M119" s="45">
        <f t="shared" si="52"/>
        <v>1.4854983939894038</v>
      </c>
      <c r="N119" s="51">
        <v>922</v>
      </c>
      <c r="O119" s="56">
        <v>823</v>
      </c>
      <c r="P119" s="59" t="str">
        <f t="shared" si="42"/>
        <v>nein</v>
      </c>
      <c r="Q119" s="46">
        <f t="shared" si="36"/>
        <v>3.0443947113262775</v>
      </c>
    </row>
    <row r="120" spans="1:17" s="4" customFormat="1">
      <c r="A120" s="2"/>
      <c r="B120" s="3"/>
      <c r="C120" s="3"/>
      <c r="D120" s="3"/>
      <c r="E120" s="15"/>
      <c r="F120" s="15"/>
      <c r="G120" s="40"/>
      <c r="H120" s="40"/>
      <c r="I120" s="40"/>
      <c r="J120" s="2"/>
      <c r="K120" s="3"/>
      <c r="L120" s="3"/>
      <c r="M120" s="3"/>
      <c r="N120" s="15"/>
      <c r="O120" s="15"/>
      <c r="P120" s="32"/>
      <c r="Q120" s="40"/>
    </row>
    <row r="121" spans="1:17">
      <c r="P121" s="32"/>
    </row>
  </sheetData>
  <mergeCells count="6">
    <mergeCell ref="A1:H2"/>
    <mergeCell ref="J1:Q2"/>
    <mergeCell ref="B4:C4"/>
    <mergeCell ref="E4:F4"/>
    <mergeCell ref="K4:L4"/>
    <mergeCell ref="N4:O4"/>
  </mergeCells>
  <conditionalFormatting sqref="G7:G119">
    <cfRule type="cellIs" dxfId="1" priority="2" operator="equal">
      <formula>"ja"</formula>
    </cfRule>
  </conditionalFormatting>
  <conditionalFormatting sqref="P7:P119">
    <cfRule type="cellIs" dxfId="0" priority="1" operator="equal">
      <formula>"ja"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RT 2025_2 Eckdaten</vt:lpstr>
    </vt:vector>
  </TitlesOfParts>
  <Company>Radio Marketing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ragette</dc:creator>
  <cp:lastModifiedBy>Konrad Janssen</cp:lastModifiedBy>
  <cp:lastPrinted>2023-01-31T16:32:37Z</cp:lastPrinted>
  <dcterms:created xsi:type="dcterms:W3CDTF">2011-01-23T16:21:30Z</dcterms:created>
  <dcterms:modified xsi:type="dcterms:W3CDTF">2025-07-23T16:13:14Z</dcterms:modified>
</cp:coreProperties>
</file>